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00" yWindow="0" windowWidth="14120" windowHeight="11700" activeTab="0"/>
  </bookViews>
  <sheets>
    <sheet name="SCHEDULE" sheetId="1" r:id="rId1"/>
    <sheet name="STATE TITLES ALLOCATIONS" sheetId="2" r:id="rId2"/>
    <sheet name="18 BOYS" sheetId="3" r:id="rId3"/>
    <sheet name="16 BOYS" sheetId="4" r:id="rId4"/>
    <sheet name="14 BOYS" sheetId="5" r:id="rId5"/>
    <sheet name="12 BOYS" sheetId="6" r:id="rId6"/>
    <sheet name="GIRLS" sheetId="7" state="hidden" r:id="rId7"/>
    <sheet name="18 GIRLS" sheetId="8" r:id="rId8"/>
    <sheet name="16 GIRLS" sheetId="9" r:id="rId9"/>
    <sheet name="RESULTS" sheetId="10" r:id="rId10"/>
  </sheets>
  <definedNames/>
  <calcPr fullCalcOnLoad="1"/>
</workbook>
</file>

<file path=xl/sharedStrings.xml><?xml version="1.0" encoding="utf-8"?>
<sst xmlns="http://schemas.openxmlformats.org/spreadsheetml/2006/main" count="431" uniqueCount="176">
  <si>
    <t xml:space="preserve">              Please note the event running schedule is ALWAYS subject to change</t>
  </si>
  <si>
    <t xml:space="preserve">             First Heat of day check in at 7:15am for a 7:30am start </t>
  </si>
  <si>
    <t>ROUND 1</t>
  </si>
  <si>
    <t>SEMI FINAL</t>
  </si>
  <si>
    <t>FINAL</t>
  </si>
  <si>
    <t>Rd1 Ht1</t>
  </si>
  <si>
    <t>Red</t>
  </si>
  <si>
    <t>White</t>
  </si>
  <si>
    <t>Yellow</t>
  </si>
  <si>
    <t>Rd2 Ht1</t>
  </si>
  <si>
    <t>Blue</t>
  </si>
  <si>
    <t>Rd1 Ht2</t>
  </si>
  <si>
    <t>Final</t>
  </si>
  <si>
    <t>Rd1 Ht3</t>
  </si>
  <si>
    <t>Rd2 Ht2</t>
  </si>
  <si>
    <t>Rd1 Ht4</t>
  </si>
  <si>
    <t>16 GIRLS</t>
  </si>
  <si>
    <t>18 GIRLS</t>
  </si>
  <si>
    <t>12 Boys</t>
  </si>
  <si>
    <t>14 GIRLS</t>
  </si>
  <si>
    <t>HEAT 1</t>
  </si>
  <si>
    <t>BOYS</t>
  </si>
  <si>
    <t>UNDER 14</t>
  </si>
  <si>
    <t>HEAT 4</t>
  </si>
  <si>
    <t>UNDER 16</t>
  </si>
  <si>
    <t>HEAT 3</t>
  </si>
  <si>
    <t>HEAT 2</t>
  </si>
  <si>
    <t xml:space="preserve">SEMI </t>
  </si>
  <si>
    <t>UNDER 18</t>
  </si>
  <si>
    <t>SEMI</t>
  </si>
  <si>
    <t xml:space="preserve">ROUND 1 </t>
  </si>
  <si>
    <t>GIRLS</t>
  </si>
  <si>
    <t>UNDER 12</t>
  </si>
  <si>
    <t>HEAT2</t>
  </si>
  <si>
    <t xml:space="preserve">Heat No. </t>
  </si>
  <si>
    <t xml:space="preserve">                      Running Schedule</t>
  </si>
  <si>
    <t xml:space="preserve">    Ocean &amp; Earth Southern Beaches Regional Titles </t>
  </si>
  <si>
    <t>SOUTHERN BEACHES REGIONAL TITLES 2016</t>
  </si>
  <si>
    <t xml:space="preserve"> </t>
  </si>
  <si>
    <t>April Davey</t>
  </si>
  <si>
    <t>Samantha Babister</t>
  </si>
  <si>
    <t>Casey Earle</t>
  </si>
  <si>
    <t>Claudia Kennedy</t>
  </si>
  <si>
    <t>Lara Damelian</t>
  </si>
  <si>
    <t>Georgia Morrow</t>
  </si>
  <si>
    <t>Neve Baber</t>
  </si>
  <si>
    <t>Shayni Tonkin</t>
  </si>
  <si>
    <t>Ht Total</t>
  </si>
  <si>
    <t>Plc</t>
  </si>
  <si>
    <t>Under 14 Boys</t>
  </si>
  <si>
    <t>SOUTHERN BEACHES REGIONAL TITLES 2017</t>
  </si>
  <si>
    <t>Under 18 Boys</t>
  </si>
  <si>
    <t xml:space="preserve">Under 16 Boys </t>
  </si>
  <si>
    <t>Saturday 14th May, 2017</t>
  </si>
  <si>
    <t>NSW regional locations and boundaries</t>
  </si>
  <si>
    <t>Regions</t>
  </si>
  <si>
    <t>Nth to Sth Locations</t>
  </si>
  <si>
    <t>Approimate KMS from Nth to Sth</t>
  </si>
  <si>
    <t>FAR NORTH COAST</t>
  </si>
  <si>
    <t xml:space="preserve">Tweed Heads to Wooli Beach </t>
  </si>
  <si>
    <t>237km 3 hrs</t>
  </si>
  <si>
    <t>NORTH COAST</t>
  </si>
  <si>
    <t xml:space="preserve">Red Rock Beach to Cresent Head </t>
  </si>
  <si>
    <t>170km 2hr 20min</t>
  </si>
  <si>
    <t>MID NORTH COAST &amp; NEWCASTLE</t>
  </si>
  <si>
    <t xml:space="preserve">Port Macquarie to Catherine Hill Bay </t>
  </si>
  <si>
    <t>266km 3hr 40min</t>
  </si>
  <si>
    <t>CENTRAL COAST</t>
  </si>
  <si>
    <t xml:space="preserve">Moonee Beach to Umina Beach </t>
  </si>
  <si>
    <t>80km 1 hr 40min</t>
  </si>
  <si>
    <t>NORTHERN BEACHES</t>
  </si>
  <si>
    <t>Palm Beach to North of Sydney Harbour Bridge</t>
  </si>
  <si>
    <t>40km 50mins</t>
  </si>
  <si>
    <t>SYDNEY BEACHES</t>
  </si>
  <si>
    <t>South of Sydney Harbour Bridge to Garie Beach</t>
  </si>
  <si>
    <t>58 km 1 hr</t>
  </si>
  <si>
    <t>ILLAWARRA</t>
  </si>
  <si>
    <t>Stanwell Park to Killalea State Park</t>
  </si>
  <si>
    <t>67 km 1 hr</t>
  </si>
  <si>
    <t>SOUTH COAST</t>
  </si>
  <si>
    <t xml:space="preserve">Minamurra River to Victorian Border </t>
  </si>
  <si>
    <t>363 km 5 hrs</t>
  </si>
  <si>
    <t>2017 Allocations to the NSW Junior State Surfing Titles for each region</t>
  </si>
  <si>
    <t xml:space="preserve">Location: Port Macquarie </t>
  </si>
  <si>
    <t>REGION</t>
  </si>
  <si>
    <t>UNDER 18 BOYS</t>
  </si>
  <si>
    <t>UNDER 16 BOYS</t>
  </si>
  <si>
    <t>UNDER 18 GIRLS</t>
  </si>
  <si>
    <t>UNDER 16 GIRLS</t>
  </si>
  <si>
    <t>SOUTHERN BEACHES</t>
  </si>
  <si>
    <t>Location: Maroubra</t>
  </si>
  <si>
    <t>U/14 BOYS</t>
  </si>
  <si>
    <t>U/12 BOYS</t>
  </si>
  <si>
    <t>U/14 GIRLS</t>
  </si>
  <si>
    <t>U/12 GIRLS</t>
  </si>
  <si>
    <t>Tye Koolis</t>
  </si>
  <si>
    <t xml:space="preserve">Fletcher Brown </t>
  </si>
  <si>
    <t>Blake Sawtell</t>
  </si>
  <si>
    <t>Riley Lee</t>
  </si>
  <si>
    <t xml:space="preserve">Harrison Sheldon </t>
  </si>
  <si>
    <t>Max McGuigan</t>
  </si>
  <si>
    <t>Nathan Rohr</t>
  </si>
  <si>
    <t>Jason O'Rourke</t>
  </si>
  <si>
    <t xml:space="preserve">Zane Killorn </t>
  </si>
  <si>
    <t xml:space="preserve">Jay Brown </t>
  </si>
  <si>
    <t>Koby Napper</t>
  </si>
  <si>
    <t>Zac Michael</t>
  </si>
  <si>
    <t xml:space="preserve">Finley Padman </t>
  </si>
  <si>
    <t>Maxime Rayer</t>
  </si>
  <si>
    <t>Charlie Chegwidden</t>
  </si>
  <si>
    <t>Zac McMartin</t>
  </si>
  <si>
    <t>ROUND ONE</t>
  </si>
  <si>
    <t xml:space="preserve">ROUND TWO </t>
  </si>
  <si>
    <t>Rd 2 Ht1</t>
  </si>
  <si>
    <t>Rd3</t>
  </si>
  <si>
    <t>Semi Final 1</t>
  </si>
  <si>
    <t>Rd4</t>
  </si>
  <si>
    <t>Semi Final 2</t>
  </si>
  <si>
    <t>Rd2 Ht3</t>
  </si>
  <si>
    <t>Rd1 Ht5</t>
  </si>
  <si>
    <t>Nick Mcgrath</t>
  </si>
  <si>
    <t>Chae Flemming</t>
  </si>
  <si>
    <t>Jake Olsen</t>
  </si>
  <si>
    <t>Luke Adam</t>
  </si>
  <si>
    <t>Jetson Kuch</t>
  </si>
  <si>
    <t>Mitchell O'Loughlin</t>
  </si>
  <si>
    <t xml:space="preserve">Oliver Watson </t>
  </si>
  <si>
    <t>Duke Wieland</t>
  </si>
  <si>
    <t xml:space="preserve">Billy Olsen </t>
  </si>
  <si>
    <t>Jordan Turansky</t>
  </si>
  <si>
    <t>Grayson Hinrichs</t>
  </si>
  <si>
    <t xml:space="preserve">Luke McCartney </t>
  </si>
  <si>
    <t xml:space="preserve">Bailey Chapman </t>
  </si>
  <si>
    <t xml:space="preserve">Sam Kilimenko </t>
  </si>
  <si>
    <t>Jarvis Earle</t>
  </si>
  <si>
    <t>Zac Yates</t>
  </si>
  <si>
    <t xml:space="preserve"> Sam Cornock </t>
  </si>
  <si>
    <t>Ben Christensen</t>
  </si>
  <si>
    <t>Cruz McKee</t>
  </si>
  <si>
    <t>Matis Jos-Rolland</t>
  </si>
  <si>
    <t>Kalani Van De Polder</t>
  </si>
  <si>
    <t xml:space="preserve">Koda Killorn </t>
  </si>
  <si>
    <t xml:space="preserve">Jake Brown </t>
  </si>
  <si>
    <t xml:space="preserve">Dane Decoque </t>
  </si>
  <si>
    <t xml:space="preserve">Conor Wilson </t>
  </si>
  <si>
    <t>Jake Feher</t>
  </si>
  <si>
    <t xml:space="preserve">Mateus Bersot </t>
  </si>
  <si>
    <t xml:space="preserve">Joel Cornock </t>
  </si>
  <si>
    <t xml:space="preserve">Jack Wregg </t>
  </si>
  <si>
    <t xml:space="preserve">Under 18 Girls </t>
  </si>
  <si>
    <t xml:space="preserve">Under 18 &amp; 14 Girls </t>
  </si>
  <si>
    <t xml:space="preserve">Georgia Morrow </t>
  </si>
  <si>
    <t xml:space="preserve">Laila Rich </t>
  </si>
  <si>
    <t xml:space="preserve">Lara Davis </t>
  </si>
  <si>
    <t xml:space="preserve">Under 16 Girls </t>
  </si>
  <si>
    <t xml:space="preserve">April Davey </t>
  </si>
  <si>
    <t>Results</t>
  </si>
  <si>
    <t xml:space="preserve">Under 14 Boys </t>
  </si>
  <si>
    <t xml:space="preserve">Under 12 Boys </t>
  </si>
  <si>
    <t xml:space="preserve">under 16 Girls </t>
  </si>
  <si>
    <t xml:space="preserve">Under 14 Girls </t>
  </si>
  <si>
    <t>Place</t>
  </si>
  <si>
    <t xml:space="preserve">Ht Total </t>
  </si>
  <si>
    <t xml:space="preserve">Place </t>
  </si>
  <si>
    <t>HEAT 5</t>
  </si>
  <si>
    <t>ROUND 2</t>
  </si>
  <si>
    <t>UNDER 18 &amp; 14</t>
  </si>
  <si>
    <t>7:30am</t>
  </si>
  <si>
    <t>Event Location - North Cronulla (The Alley) Backup Locations: Elouera, Wanda, South Cronulla</t>
  </si>
  <si>
    <t>2017 Allocations for NSW Grommet State Surfing Titles for each region</t>
  </si>
  <si>
    <t>18 BOYS</t>
  </si>
  <si>
    <t>ALL HEATS 15min FINALS 20min</t>
  </si>
  <si>
    <t xml:space="preserve">Kash Brown </t>
  </si>
  <si>
    <t>Green</t>
  </si>
  <si>
    <t>Winston Kloster</t>
  </si>
  <si>
    <t>Summer Halliwell-Quinn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</si>
</sst>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8"/>
      <name val="Calibri (Body)"/>
      <family val="0"/>
    </font>
    <font>
      <b/>
      <sz val="14"/>
      <color indexed="9"/>
      <name val="Calibri"/>
      <family val="2"/>
    </font>
    <font>
      <sz val="18"/>
      <color indexed="8"/>
      <name val="Calibri"/>
      <family val="0"/>
    </font>
    <font>
      <sz val="16"/>
      <color indexed="8"/>
      <name val="Calibri"/>
      <family val="2"/>
    </font>
    <font>
      <sz val="18"/>
      <name val="Calibri"/>
      <family val="0"/>
    </font>
    <font>
      <sz val="18"/>
      <color indexed="8"/>
      <name val="Times New Roman"/>
      <family val="1"/>
    </font>
    <font>
      <b/>
      <sz val="11"/>
      <name val="Calibri"/>
      <family val="2"/>
    </font>
    <font>
      <sz val="20"/>
      <color indexed="8"/>
      <name val="Calibri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0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18"/>
      <color rgb="FF000000"/>
      <name val="Calibri"/>
      <family val="2"/>
    </font>
    <font>
      <sz val="14"/>
      <color theme="1"/>
      <name val="Calibri (Body)"/>
      <family val="0"/>
    </font>
    <font>
      <b/>
      <sz val="14"/>
      <color theme="0"/>
      <name val="Calibri"/>
      <family val="2"/>
    </font>
    <font>
      <sz val="18"/>
      <color rgb="FF000000"/>
      <name val="Calibri"/>
      <family val="0"/>
    </font>
    <font>
      <sz val="18"/>
      <color theme="1"/>
      <name val="Calibri"/>
      <family val="0"/>
    </font>
    <font>
      <sz val="16"/>
      <color theme="1"/>
      <name val="Calibri"/>
      <family val="2"/>
    </font>
    <font>
      <sz val="18"/>
      <color rgb="FF000000"/>
      <name val="Times New Roman"/>
      <family val="1"/>
    </font>
    <font>
      <sz val="20"/>
      <color theme="1"/>
      <name val="Calibri"/>
      <family val="0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88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55" applyFont="1" applyFill="1" applyAlignment="1">
      <alignment horizontal="center"/>
      <protection/>
    </xf>
    <xf numFmtId="0" fontId="24" fillId="0" borderId="0" xfId="55" applyFont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23" fillId="0" borderId="0" xfId="0" applyFont="1" applyAlignment="1">
      <alignment horizontal="center"/>
    </xf>
    <xf numFmtId="0" fontId="61" fillId="0" borderId="0" xfId="0" applyFont="1" applyAlignment="1">
      <alignment/>
    </xf>
    <xf numFmtId="0" fontId="28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59" fillId="34" borderId="12" xfId="0" applyFont="1" applyFill="1" applyBorder="1" applyAlignment="1">
      <alignment/>
    </xf>
    <xf numFmtId="0" fontId="61" fillId="0" borderId="0" xfId="0" applyFont="1" applyAlignment="1" quotePrefix="1">
      <alignment horizontal="left"/>
    </xf>
    <xf numFmtId="0" fontId="59" fillId="35" borderId="12" xfId="0" applyFont="1" applyFill="1" applyBorder="1" applyAlignment="1">
      <alignment/>
    </xf>
    <xf numFmtId="0" fontId="61" fillId="0" borderId="12" xfId="0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23" fillId="0" borderId="0" xfId="0" applyFont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1" xfId="0" applyFont="1" applyBorder="1" applyAlignment="1">
      <alignment/>
    </xf>
    <xf numFmtId="0" fontId="61" fillId="36" borderId="0" xfId="0" applyFont="1" applyFill="1" applyAlignment="1">
      <alignment horizontal="center"/>
    </xf>
    <xf numFmtId="0" fontId="61" fillId="18" borderId="0" xfId="0" applyFont="1" applyFill="1" applyAlignment="1">
      <alignment horizontal="center"/>
    </xf>
    <xf numFmtId="0" fontId="61" fillId="37" borderId="0" xfId="0" applyFont="1" applyFill="1" applyAlignment="1">
      <alignment horizontal="center"/>
    </xf>
    <xf numFmtId="0" fontId="61" fillId="15" borderId="0" xfId="0" applyFont="1" applyFill="1" applyAlignment="1">
      <alignment horizontal="center"/>
    </xf>
    <xf numFmtId="0" fontId="61" fillId="38" borderId="0" xfId="0" applyFont="1" applyFill="1" applyAlignment="1">
      <alignment horizontal="center"/>
    </xf>
    <xf numFmtId="0" fontId="61" fillId="5" borderId="0" xfId="0" applyFont="1" applyFill="1" applyAlignment="1">
      <alignment horizontal="center"/>
    </xf>
    <xf numFmtId="0" fontId="60" fillId="39" borderId="0" xfId="0" applyFont="1" applyFill="1" applyAlignment="1">
      <alignment horizontal="center"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0" fontId="28" fillId="0" borderId="11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 quotePrefix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61" fillId="0" borderId="11" xfId="0" applyFont="1" applyFill="1" applyBorder="1" applyAlignment="1">
      <alignment/>
    </xf>
    <xf numFmtId="0" fontId="63" fillId="0" borderId="0" xfId="0" applyFont="1" applyAlignment="1">
      <alignment/>
    </xf>
    <xf numFmtId="0" fontId="64" fillId="40" borderId="15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3" fillId="0" borderId="16" xfId="0" applyFont="1" applyBorder="1" applyAlignment="1">
      <alignment/>
    </xf>
    <xf numFmtId="0" fontId="23" fillId="37" borderId="16" xfId="0" applyFont="1" applyFill="1" applyBorder="1" applyAlignment="1">
      <alignment/>
    </xf>
    <xf numFmtId="0" fontId="64" fillId="41" borderId="12" xfId="0" applyFont="1" applyFill="1" applyBorder="1" applyAlignment="1">
      <alignment/>
    </xf>
    <xf numFmtId="0" fontId="28" fillId="0" borderId="12" xfId="0" applyFont="1" applyBorder="1" applyAlignment="1">
      <alignment/>
    </xf>
    <xf numFmtId="0" fontId="59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61" fillId="42" borderId="11" xfId="0" applyFont="1" applyFill="1" applyBorder="1" applyAlignment="1">
      <alignment/>
    </xf>
    <xf numFmtId="0" fontId="23" fillId="0" borderId="0" xfId="0" applyFont="1" applyAlignment="1" quotePrefix="1">
      <alignment horizontal="left"/>
    </xf>
    <xf numFmtId="0" fontId="59" fillId="34" borderId="11" xfId="0" applyFont="1" applyFill="1" applyBorder="1" applyAlignment="1">
      <alignment/>
    </xf>
    <xf numFmtId="0" fontId="65" fillId="0" borderId="12" xfId="0" applyFont="1" applyBorder="1" applyAlignment="1">
      <alignment vertical="center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5" fillId="0" borderId="0" xfId="0" applyFont="1" applyAlignment="1">
      <alignment horizontal="right"/>
    </xf>
    <xf numFmtId="0" fontId="62" fillId="0" borderId="0" xfId="0" applyFont="1" applyAlignment="1">
      <alignment wrapText="1"/>
    </xf>
    <xf numFmtId="0" fontId="62" fillId="0" borderId="11" xfId="0" applyFont="1" applyBorder="1" applyAlignment="1">
      <alignment wrapText="1"/>
    </xf>
    <xf numFmtId="0" fontId="62" fillId="0" borderId="13" xfId="0" applyFont="1" applyBorder="1" applyAlignment="1">
      <alignment wrapText="1"/>
    </xf>
    <xf numFmtId="0" fontId="33" fillId="0" borderId="14" xfId="0" applyFont="1" applyBorder="1" applyAlignment="1">
      <alignment/>
    </xf>
    <xf numFmtId="0" fontId="65" fillId="0" borderId="14" xfId="0" applyFont="1" applyBorder="1" applyAlignment="1">
      <alignment/>
    </xf>
    <xf numFmtId="0" fontId="68" fillId="0" borderId="0" xfId="0" applyFont="1" applyAlignment="1">
      <alignment/>
    </xf>
    <xf numFmtId="0" fontId="62" fillId="0" borderId="11" xfId="0" applyFont="1" applyBorder="1" applyAlignment="1">
      <alignment vertical="center"/>
    </xf>
    <xf numFmtId="0" fontId="65" fillId="43" borderId="13" xfId="0" applyFont="1" applyFill="1" applyBorder="1" applyAlignment="1">
      <alignment horizontal="left"/>
    </xf>
    <xf numFmtId="0" fontId="65" fillId="44" borderId="13" xfId="0" applyFont="1" applyFill="1" applyBorder="1" applyAlignment="1">
      <alignment horizontal="left"/>
    </xf>
    <xf numFmtId="0" fontId="65" fillId="45" borderId="13" xfId="0" applyFont="1" applyFill="1" applyBorder="1" applyAlignment="1">
      <alignment horizontal="left"/>
    </xf>
    <xf numFmtId="0" fontId="65" fillId="46" borderId="13" xfId="0" applyFont="1" applyFill="1" applyBorder="1" applyAlignment="1">
      <alignment horizontal="left"/>
    </xf>
    <xf numFmtId="0" fontId="65" fillId="0" borderId="14" xfId="0" applyFont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62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0" fillId="0" borderId="0" xfId="0" applyAlignment="1">
      <alignment horizontal="left"/>
    </xf>
    <xf numFmtId="0" fontId="61" fillId="0" borderId="11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17" xfId="0" applyFont="1" applyFill="1" applyBorder="1" applyAlignment="1">
      <alignment/>
    </xf>
    <xf numFmtId="0" fontId="61" fillId="0" borderId="11" xfId="0" applyFont="1" applyBorder="1" applyAlignment="1">
      <alignment horizontal="left"/>
    </xf>
    <xf numFmtId="0" fontId="28" fillId="0" borderId="18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8" fillId="42" borderId="11" xfId="0" applyFont="1" applyFill="1" applyBorder="1" applyAlignment="1">
      <alignment horizontal="center"/>
    </xf>
    <xf numFmtId="0" fontId="28" fillId="42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8" fillId="42" borderId="0" xfId="0" applyFont="1" applyFill="1" applyBorder="1" applyAlignment="1">
      <alignment horizontal="center"/>
    </xf>
    <xf numFmtId="0" fontId="28" fillId="0" borderId="13" xfId="0" applyFont="1" applyFill="1" applyBorder="1" applyAlignment="1" quotePrefix="1">
      <alignment horizontal="center"/>
    </xf>
    <xf numFmtId="0" fontId="28" fillId="0" borderId="13" xfId="0" applyFont="1" applyFill="1" applyBorder="1" applyAlignment="1">
      <alignment horizontal="center"/>
    </xf>
    <xf numFmtId="0" fontId="28" fillId="42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61" fillId="42" borderId="11" xfId="0" applyFont="1" applyFill="1" applyBorder="1" applyAlignment="1">
      <alignment horizontal="left"/>
    </xf>
    <xf numFmtId="0" fontId="67" fillId="0" borderId="11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Border="1" applyAlignment="1">
      <alignment/>
    </xf>
    <xf numFmtId="0" fontId="23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68" fillId="0" borderId="22" xfId="0" applyFont="1" applyBorder="1" applyAlignment="1">
      <alignment/>
    </xf>
    <xf numFmtId="0" fontId="69" fillId="0" borderId="0" xfId="0" applyFont="1" applyAlignment="1">
      <alignment horizontal="center"/>
    </xf>
    <xf numFmtId="0" fontId="23" fillId="16" borderId="11" xfId="0" applyFont="1" applyFill="1" applyBorder="1" applyAlignment="1">
      <alignment/>
    </xf>
    <xf numFmtId="0" fontId="70" fillId="16" borderId="11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1"/>
  <sheetViews>
    <sheetView tabSelected="1" workbookViewId="0" topLeftCell="A1">
      <selection activeCell="C13" sqref="C13"/>
    </sheetView>
  </sheetViews>
  <sheetFormatPr defaultColWidth="8.8515625" defaultRowHeight="15"/>
  <cols>
    <col min="1" max="1" width="12.8515625" style="0" customWidth="1"/>
    <col min="2" max="2" width="12.140625" style="0" customWidth="1"/>
    <col min="3" max="3" width="16.421875" style="0" customWidth="1"/>
    <col min="4" max="4" width="11.421875" style="0" customWidth="1"/>
    <col min="5" max="5" width="16.140625" style="0" customWidth="1"/>
    <col min="6" max="6" width="20.8515625" style="0" customWidth="1"/>
    <col min="7" max="7" width="10.00390625" style="0" customWidth="1"/>
    <col min="8" max="8" width="12.8515625" style="0" customWidth="1"/>
    <col min="9" max="9" width="14.140625" style="0" customWidth="1"/>
  </cols>
  <sheetData>
    <row r="3" spans="2:4" ht="24.75" customHeight="1">
      <c r="B3" s="1" t="s">
        <v>36</v>
      </c>
      <c r="C3" s="1"/>
      <c r="D3" s="1"/>
    </row>
    <row r="5" spans="3:4" ht="22.5" customHeight="1">
      <c r="C5" s="2" t="s">
        <v>35</v>
      </c>
      <c r="D5" s="2"/>
    </row>
    <row r="7" spans="3:5" ht="18">
      <c r="C7" s="3"/>
      <c r="D7" s="4"/>
      <c r="E7" s="5"/>
    </row>
    <row r="8" spans="1:8" ht="18">
      <c r="A8" s="119"/>
      <c r="B8" s="118" t="s">
        <v>168</v>
      </c>
      <c r="C8" s="118"/>
      <c r="D8" s="119"/>
      <c r="E8" s="119"/>
      <c r="F8" s="119"/>
      <c r="G8" s="119"/>
      <c r="H8" s="119"/>
    </row>
    <row r="9" spans="4:6" ht="18">
      <c r="D9" s="7" t="s">
        <v>171</v>
      </c>
      <c r="E9" s="7"/>
      <c r="F9" s="7"/>
    </row>
    <row r="10" spans="4:7" ht="18">
      <c r="D10" s="8" t="s">
        <v>0</v>
      </c>
      <c r="E10" s="9"/>
      <c r="F10" s="9"/>
      <c r="G10" s="10"/>
    </row>
    <row r="11" spans="2:6" ht="18">
      <c r="B11" s="10"/>
      <c r="C11" s="10"/>
      <c r="D11" s="11" t="s">
        <v>1</v>
      </c>
      <c r="E11" s="10"/>
      <c r="F11" s="10"/>
    </row>
    <row r="13" ht="18">
      <c r="B13" s="7" t="s">
        <v>53</v>
      </c>
    </row>
    <row r="14" ht="18">
      <c r="B14" s="7" t="s">
        <v>34</v>
      </c>
    </row>
    <row r="15" spans="2:7" ht="18">
      <c r="B15" s="7">
        <v>1</v>
      </c>
      <c r="C15" s="29" t="s">
        <v>28</v>
      </c>
      <c r="D15" s="29" t="s">
        <v>21</v>
      </c>
      <c r="E15" s="29" t="s">
        <v>30</v>
      </c>
      <c r="F15" s="29" t="s">
        <v>20</v>
      </c>
      <c r="G15" s="116" t="s">
        <v>167</v>
      </c>
    </row>
    <row r="16" spans="2:6" ht="18">
      <c r="B16" s="7">
        <v>2</v>
      </c>
      <c r="C16" s="29" t="s">
        <v>28</v>
      </c>
      <c r="D16" s="29" t="s">
        <v>21</v>
      </c>
      <c r="E16" s="29" t="s">
        <v>30</v>
      </c>
      <c r="F16" s="29" t="s">
        <v>26</v>
      </c>
    </row>
    <row r="17" spans="2:6" ht="18">
      <c r="B17" s="7">
        <v>3</v>
      </c>
      <c r="C17" s="29" t="s">
        <v>28</v>
      </c>
      <c r="D17" s="29" t="s">
        <v>21</v>
      </c>
      <c r="E17" s="29" t="s">
        <v>30</v>
      </c>
      <c r="F17" s="29" t="s">
        <v>25</v>
      </c>
    </row>
    <row r="18" spans="2:6" ht="18">
      <c r="B18" s="7">
        <v>4</v>
      </c>
      <c r="C18" s="29" t="s">
        <v>28</v>
      </c>
      <c r="D18" s="29" t="s">
        <v>21</v>
      </c>
      <c r="E18" s="29" t="s">
        <v>2</v>
      </c>
      <c r="F18" s="29" t="s">
        <v>23</v>
      </c>
    </row>
    <row r="19" spans="2:6" ht="18">
      <c r="B19" s="7">
        <v>5</v>
      </c>
      <c r="C19" s="28" t="s">
        <v>24</v>
      </c>
      <c r="D19" s="28" t="s">
        <v>21</v>
      </c>
      <c r="E19" s="28" t="s">
        <v>30</v>
      </c>
      <c r="F19" s="28" t="s">
        <v>20</v>
      </c>
    </row>
    <row r="20" spans="2:6" ht="18">
      <c r="B20" s="7">
        <v>6</v>
      </c>
      <c r="C20" s="28" t="s">
        <v>24</v>
      </c>
      <c r="D20" s="28" t="s">
        <v>21</v>
      </c>
      <c r="E20" s="28" t="s">
        <v>30</v>
      </c>
      <c r="F20" s="28" t="s">
        <v>26</v>
      </c>
    </row>
    <row r="21" spans="2:6" ht="18">
      <c r="B21" s="7">
        <v>7</v>
      </c>
      <c r="C21" s="28" t="s">
        <v>24</v>
      </c>
      <c r="D21" s="28" t="s">
        <v>21</v>
      </c>
      <c r="E21" s="28" t="s">
        <v>30</v>
      </c>
      <c r="F21" s="28" t="s">
        <v>25</v>
      </c>
    </row>
    <row r="22" spans="2:6" ht="18">
      <c r="B22" s="7">
        <v>8</v>
      </c>
      <c r="C22" s="28" t="s">
        <v>24</v>
      </c>
      <c r="D22" s="28" t="s">
        <v>21</v>
      </c>
      <c r="E22" s="28" t="s">
        <v>30</v>
      </c>
      <c r="F22" s="28" t="s">
        <v>23</v>
      </c>
    </row>
    <row r="23" spans="2:6" ht="18">
      <c r="B23" s="7">
        <v>9</v>
      </c>
      <c r="C23" s="28" t="s">
        <v>24</v>
      </c>
      <c r="D23" s="28" t="s">
        <v>21</v>
      </c>
      <c r="E23" s="28" t="s">
        <v>2</v>
      </c>
      <c r="F23" s="28" t="s">
        <v>164</v>
      </c>
    </row>
    <row r="24" spans="2:6" ht="18">
      <c r="B24" s="7">
        <v>10</v>
      </c>
      <c r="C24" s="33" t="s">
        <v>22</v>
      </c>
      <c r="D24" s="33" t="s">
        <v>21</v>
      </c>
      <c r="E24" s="33" t="s">
        <v>2</v>
      </c>
      <c r="F24" s="33" t="s">
        <v>20</v>
      </c>
    </row>
    <row r="25" spans="2:6" ht="18">
      <c r="B25" s="7">
        <v>11</v>
      </c>
      <c r="C25" s="33" t="s">
        <v>22</v>
      </c>
      <c r="D25" s="33" t="s">
        <v>21</v>
      </c>
      <c r="E25" s="33" t="s">
        <v>2</v>
      </c>
      <c r="F25" s="33" t="s">
        <v>26</v>
      </c>
    </row>
    <row r="26" spans="2:6" ht="18">
      <c r="B26" s="7">
        <v>12</v>
      </c>
      <c r="C26" s="34" t="s">
        <v>22</v>
      </c>
      <c r="D26" s="34" t="s">
        <v>21</v>
      </c>
      <c r="E26" s="34" t="s">
        <v>2</v>
      </c>
      <c r="F26" s="34" t="s">
        <v>25</v>
      </c>
    </row>
    <row r="27" spans="2:6" ht="18">
      <c r="B27" s="7">
        <v>13</v>
      </c>
      <c r="C27" s="28" t="s">
        <v>24</v>
      </c>
      <c r="D27" s="28" t="s">
        <v>21</v>
      </c>
      <c r="E27" s="28" t="s">
        <v>165</v>
      </c>
      <c r="F27" s="28" t="s">
        <v>20</v>
      </c>
    </row>
    <row r="28" spans="2:6" ht="18">
      <c r="B28" s="7">
        <v>14</v>
      </c>
      <c r="C28" s="28" t="s">
        <v>24</v>
      </c>
      <c r="D28" s="28" t="s">
        <v>21</v>
      </c>
      <c r="E28" s="28" t="s">
        <v>165</v>
      </c>
      <c r="F28" s="28" t="s">
        <v>26</v>
      </c>
    </row>
    <row r="29" spans="2:6" ht="18">
      <c r="B29" s="7">
        <v>15</v>
      </c>
      <c r="C29" s="28" t="s">
        <v>24</v>
      </c>
      <c r="D29" s="28" t="s">
        <v>21</v>
      </c>
      <c r="E29" s="28" t="s">
        <v>165</v>
      </c>
      <c r="F29" s="28" t="s">
        <v>25</v>
      </c>
    </row>
    <row r="30" spans="2:10" ht="18">
      <c r="B30" s="7">
        <v>16</v>
      </c>
      <c r="C30" s="29" t="s">
        <v>28</v>
      </c>
      <c r="D30" s="29" t="s">
        <v>21</v>
      </c>
      <c r="E30" s="29" t="s">
        <v>29</v>
      </c>
      <c r="F30" s="29" t="s">
        <v>20</v>
      </c>
      <c r="J30" s="35"/>
    </row>
    <row r="31" spans="2:10" ht="18">
      <c r="B31" s="7">
        <v>17</v>
      </c>
      <c r="C31" s="29" t="s">
        <v>28</v>
      </c>
      <c r="D31" s="29" t="s">
        <v>21</v>
      </c>
      <c r="E31" s="29" t="s">
        <v>27</v>
      </c>
      <c r="F31" s="29" t="s">
        <v>26</v>
      </c>
      <c r="J31" s="35"/>
    </row>
    <row r="32" spans="2:10" ht="18">
      <c r="B32" s="7">
        <v>18</v>
      </c>
      <c r="C32" s="28" t="s">
        <v>24</v>
      </c>
      <c r="D32" s="28" t="s">
        <v>21</v>
      </c>
      <c r="E32" s="28" t="s">
        <v>29</v>
      </c>
      <c r="F32" s="28" t="s">
        <v>20</v>
      </c>
      <c r="J32" s="35"/>
    </row>
    <row r="33" spans="2:10" ht="18">
      <c r="B33" s="7">
        <v>19</v>
      </c>
      <c r="C33" s="28" t="s">
        <v>24</v>
      </c>
      <c r="D33" s="28" t="s">
        <v>21</v>
      </c>
      <c r="E33" s="28" t="s">
        <v>29</v>
      </c>
      <c r="F33" s="28" t="s">
        <v>33</v>
      </c>
      <c r="J33" s="35"/>
    </row>
    <row r="34" spans="2:10" ht="18">
      <c r="B34" s="7">
        <v>20</v>
      </c>
      <c r="C34" s="33" t="s">
        <v>22</v>
      </c>
      <c r="D34" s="33" t="s">
        <v>21</v>
      </c>
      <c r="E34" s="33" t="s">
        <v>29</v>
      </c>
      <c r="F34" s="33" t="s">
        <v>20</v>
      </c>
      <c r="J34" s="35"/>
    </row>
    <row r="35" spans="2:10" ht="18">
      <c r="B35" s="7">
        <v>21</v>
      </c>
      <c r="C35" s="33" t="s">
        <v>22</v>
      </c>
      <c r="D35" s="33" t="s">
        <v>21</v>
      </c>
      <c r="E35" s="33" t="s">
        <v>29</v>
      </c>
      <c r="F35" s="33" t="s">
        <v>26</v>
      </c>
      <c r="J35" s="35"/>
    </row>
    <row r="36" spans="2:10" ht="18">
      <c r="B36" s="7">
        <v>22</v>
      </c>
      <c r="C36" s="32" t="s">
        <v>32</v>
      </c>
      <c r="D36" s="32" t="s">
        <v>21</v>
      </c>
      <c r="E36" s="32" t="s">
        <v>4</v>
      </c>
      <c r="F36" s="32" t="s">
        <v>20</v>
      </c>
      <c r="J36" s="35"/>
    </row>
    <row r="37" spans="2:10" ht="18">
      <c r="B37" s="7">
        <v>23</v>
      </c>
      <c r="C37" s="33" t="s">
        <v>22</v>
      </c>
      <c r="D37" s="33" t="s">
        <v>21</v>
      </c>
      <c r="E37" s="33" t="s">
        <v>4</v>
      </c>
      <c r="F37" s="33" t="s">
        <v>20</v>
      </c>
      <c r="J37" s="35"/>
    </row>
    <row r="38" spans="2:6" ht="18">
      <c r="B38" s="7">
        <v>24</v>
      </c>
      <c r="C38" s="30" t="s">
        <v>24</v>
      </c>
      <c r="D38" s="30" t="s">
        <v>31</v>
      </c>
      <c r="E38" s="30" t="s">
        <v>4</v>
      </c>
      <c r="F38" s="30" t="s">
        <v>20</v>
      </c>
    </row>
    <row r="39" spans="2:6" ht="18">
      <c r="B39" s="7">
        <v>25</v>
      </c>
      <c r="C39" s="28" t="s">
        <v>24</v>
      </c>
      <c r="D39" s="28" t="s">
        <v>21</v>
      </c>
      <c r="E39" s="28" t="s">
        <v>4</v>
      </c>
      <c r="F39" s="28" t="s">
        <v>20</v>
      </c>
    </row>
    <row r="40" spans="2:6" ht="18">
      <c r="B40" s="7">
        <v>26</v>
      </c>
      <c r="C40" s="31" t="s">
        <v>166</v>
      </c>
      <c r="D40" s="31" t="s">
        <v>31</v>
      </c>
      <c r="E40" s="31" t="s">
        <v>4</v>
      </c>
      <c r="F40" s="31" t="s">
        <v>20</v>
      </c>
    </row>
    <row r="41" spans="2:6" ht="18">
      <c r="B41" s="7">
        <v>27</v>
      </c>
      <c r="C41" s="29" t="s">
        <v>28</v>
      </c>
      <c r="D41" s="29" t="s">
        <v>21</v>
      </c>
      <c r="E41" s="29" t="s">
        <v>4</v>
      </c>
      <c r="F41" s="29" t="s">
        <v>20</v>
      </c>
    </row>
  </sheetData>
  <sheetProtection/>
  <printOptions/>
  <pageMargins left="0.7500000000000001" right="0.7500000000000001" top="1" bottom="1" header="0.30000000000000004" footer="0.30000000000000004"/>
  <pageSetup fitToHeight="1" fitToWidth="1" orientation="portrait" paperSize="9" scale="7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H22" sqref="H22"/>
    </sheetView>
  </sheetViews>
  <sheetFormatPr defaultColWidth="8.8515625" defaultRowHeight="15"/>
  <cols>
    <col min="1" max="1" width="8.8515625" style="0" customWidth="1"/>
    <col min="2" max="2" width="24.00390625" style="0" customWidth="1"/>
    <col min="3" max="3" width="9.7109375" style="0" customWidth="1"/>
    <col min="4" max="4" width="17.140625" style="0" customWidth="1"/>
    <col min="5" max="5" width="24.140625" style="0" customWidth="1"/>
  </cols>
  <sheetData>
    <row r="1" spans="1:5" ht="24.75">
      <c r="A1" s="121" t="s">
        <v>156</v>
      </c>
      <c r="B1" s="121"/>
      <c r="C1" s="121"/>
      <c r="D1" s="121"/>
      <c r="E1" s="121"/>
    </row>
    <row r="3" spans="1:5" ht="19.5">
      <c r="A3" s="113" t="s">
        <v>51</v>
      </c>
      <c r="B3" s="113"/>
      <c r="C3" s="114"/>
      <c r="D3" s="113" t="s">
        <v>149</v>
      </c>
      <c r="E3" s="113"/>
    </row>
    <row r="4" spans="1:5" ht="19.5">
      <c r="A4" s="113">
        <v>1</v>
      </c>
      <c r="B4" s="113"/>
      <c r="C4" s="114"/>
      <c r="D4" s="113">
        <v>1</v>
      </c>
      <c r="E4" s="113"/>
    </row>
    <row r="5" spans="1:5" ht="19.5">
      <c r="A5" s="113">
        <v>2</v>
      </c>
      <c r="B5" s="113"/>
      <c r="C5" s="114"/>
      <c r="D5" s="113">
        <v>2</v>
      </c>
      <c r="E5" s="113"/>
    </row>
    <row r="6" spans="1:5" ht="19.5">
      <c r="A6" s="113">
        <v>3</v>
      </c>
      <c r="B6" s="113"/>
      <c r="C6" s="114"/>
      <c r="D6" s="113"/>
      <c r="E6" s="113"/>
    </row>
    <row r="7" spans="1:5" ht="19.5">
      <c r="A7" s="113">
        <v>4</v>
      </c>
      <c r="B7" s="113"/>
      <c r="C7" s="114"/>
      <c r="D7" s="113"/>
      <c r="E7" s="113"/>
    </row>
    <row r="8" spans="1:5" ht="19.5">
      <c r="A8" s="113"/>
      <c r="B8" s="113"/>
      <c r="C8" s="114"/>
      <c r="D8" s="113"/>
      <c r="E8" s="113"/>
    </row>
    <row r="9" spans="1:5" ht="19.5">
      <c r="A9" s="113" t="s">
        <v>52</v>
      </c>
      <c r="B9" s="113"/>
      <c r="C9" s="114"/>
      <c r="D9" s="113" t="s">
        <v>159</v>
      </c>
      <c r="E9" s="113"/>
    </row>
    <row r="10" spans="1:5" ht="19.5">
      <c r="A10" s="113">
        <v>1</v>
      </c>
      <c r="B10" s="113"/>
      <c r="C10" s="114"/>
      <c r="D10" s="113">
        <v>1</v>
      </c>
      <c r="E10" s="113"/>
    </row>
    <row r="11" spans="1:5" ht="19.5">
      <c r="A11" s="113">
        <v>2</v>
      </c>
      <c r="B11" s="113"/>
      <c r="C11" s="114"/>
      <c r="D11" s="113">
        <v>2</v>
      </c>
      <c r="E11" s="113"/>
    </row>
    <row r="12" spans="1:5" ht="19.5">
      <c r="A12" s="113">
        <v>3</v>
      </c>
      <c r="B12" s="113"/>
      <c r="C12" s="114"/>
      <c r="D12" s="113">
        <v>3</v>
      </c>
      <c r="E12" s="113"/>
    </row>
    <row r="13" spans="1:5" ht="19.5">
      <c r="A13" s="113">
        <v>4</v>
      </c>
      <c r="B13" s="113"/>
      <c r="C13" s="114"/>
      <c r="D13" s="113">
        <v>4</v>
      </c>
      <c r="E13" s="113"/>
    </row>
    <row r="14" spans="1:5" ht="19.5">
      <c r="A14" s="113"/>
      <c r="B14" s="113"/>
      <c r="C14" s="114"/>
      <c r="D14" s="113"/>
      <c r="E14" s="113"/>
    </row>
    <row r="15" spans="1:5" ht="19.5">
      <c r="A15" s="113" t="s">
        <v>157</v>
      </c>
      <c r="B15" s="113"/>
      <c r="C15" s="114"/>
      <c r="D15" s="113" t="s">
        <v>160</v>
      </c>
      <c r="E15" s="113"/>
    </row>
    <row r="16" spans="1:5" ht="19.5">
      <c r="A16" s="113">
        <v>1</v>
      </c>
      <c r="B16" s="113"/>
      <c r="C16" s="114"/>
      <c r="D16" s="113">
        <v>1</v>
      </c>
      <c r="E16" s="113"/>
    </row>
    <row r="17" spans="1:5" ht="19.5">
      <c r="A17" s="113">
        <v>2</v>
      </c>
      <c r="B17" s="113"/>
      <c r="C17" s="114"/>
      <c r="D17" s="115"/>
      <c r="E17" s="115"/>
    </row>
    <row r="18" spans="1:5" ht="19.5">
      <c r="A18" s="113">
        <v>3</v>
      </c>
      <c r="B18" s="113"/>
      <c r="C18" s="114"/>
      <c r="D18" s="115"/>
      <c r="E18" s="115"/>
    </row>
    <row r="19" spans="1:5" ht="19.5">
      <c r="A19" s="113">
        <v>4</v>
      </c>
      <c r="B19" s="113"/>
      <c r="C19" s="114"/>
      <c r="D19" s="115"/>
      <c r="E19" s="115"/>
    </row>
    <row r="20" spans="1:5" ht="19.5">
      <c r="A20" s="113"/>
      <c r="B20" s="113"/>
      <c r="C20" s="114"/>
      <c r="D20" s="115"/>
      <c r="E20" s="115"/>
    </row>
    <row r="21" spans="1:5" ht="19.5">
      <c r="A21" s="113" t="s">
        <v>158</v>
      </c>
      <c r="B21" s="113"/>
      <c r="C21" s="114"/>
      <c r="D21" s="115"/>
      <c r="E21" s="115"/>
    </row>
    <row r="22" spans="1:5" ht="19.5">
      <c r="A22" s="113">
        <v>1</v>
      </c>
      <c r="B22" s="113"/>
      <c r="C22" s="114"/>
      <c r="D22" s="115"/>
      <c r="E22" s="115"/>
    </row>
    <row r="23" spans="1:5" ht="19.5">
      <c r="A23" s="113">
        <v>2</v>
      </c>
      <c r="B23" s="113"/>
      <c r="C23" s="114"/>
      <c r="D23" s="115"/>
      <c r="E23" s="115"/>
    </row>
    <row r="24" spans="1:5" ht="19.5">
      <c r="A24" s="113">
        <v>3</v>
      </c>
      <c r="B24" s="113"/>
      <c r="C24" s="114"/>
      <c r="D24" s="115"/>
      <c r="E24" s="115"/>
    </row>
    <row r="25" spans="1:5" ht="19.5">
      <c r="A25" s="113">
        <v>4</v>
      </c>
      <c r="B25" s="113"/>
      <c r="C25" s="114"/>
      <c r="D25" s="115"/>
      <c r="E25" s="115"/>
    </row>
  </sheetData>
  <sheetProtection/>
  <mergeCells count="1">
    <mergeCell ref="A1:E1"/>
  </mergeCells>
  <printOptions/>
  <pageMargins left="0.75" right="0.75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B1">
      <selection activeCell="C15" sqref="C15"/>
    </sheetView>
  </sheetViews>
  <sheetFormatPr defaultColWidth="11.421875" defaultRowHeight="15"/>
  <cols>
    <col min="1" max="1" width="0" style="0" hidden="1" customWidth="1"/>
    <col min="2" max="2" width="50.7109375" style="0" customWidth="1"/>
    <col min="3" max="3" width="71.140625" style="0" customWidth="1"/>
    <col min="4" max="4" width="37.00390625" style="0" customWidth="1"/>
    <col min="5" max="5" width="23.140625" style="0" customWidth="1"/>
    <col min="6" max="6" width="25.421875" style="0" customWidth="1"/>
  </cols>
  <sheetData>
    <row r="1" spans="1:21" ht="22.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22.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22.5">
      <c r="A3" s="67"/>
      <c r="B3" s="68" t="s">
        <v>54</v>
      </c>
      <c r="C3" s="68"/>
      <c r="D3" s="67"/>
      <c r="E3" s="69"/>
      <c r="F3" s="67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45.75">
      <c r="A4" s="70"/>
      <c r="B4" s="71" t="s">
        <v>55</v>
      </c>
      <c r="C4" s="72" t="s">
        <v>56</v>
      </c>
      <c r="D4" s="72" t="s">
        <v>57</v>
      </c>
      <c r="E4" s="70"/>
      <c r="F4" s="70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22.5">
      <c r="A5" s="67"/>
      <c r="B5" s="65" t="s">
        <v>58</v>
      </c>
      <c r="C5" s="73" t="s">
        <v>59</v>
      </c>
      <c r="D5" s="73" t="s">
        <v>60</v>
      </c>
      <c r="E5" s="67"/>
      <c r="F5" s="67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22.5">
      <c r="A6" s="67"/>
      <c r="B6" s="65" t="s">
        <v>61</v>
      </c>
      <c r="C6" s="74" t="s">
        <v>62</v>
      </c>
      <c r="D6" s="74" t="s">
        <v>63</v>
      </c>
      <c r="E6" s="67"/>
      <c r="F6" s="67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22.5">
      <c r="A7" s="67"/>
      <c r="B7" s="65" t="s">
        <v>64</v>
      </c>
      <c r="C7" s="74" t="s">
        <v>65</v>
      </c>
      <c r="D7" s="74" t="s">
        <v>66</v>
      </c>
      <c r="E7" s="67"/>
      <c r="F7" s="67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ht="22.5">
      <c r="A8" s="67"/>
      <c r="B8" s="65" t="s">
        <v>67</v>
      </c>
      <c r="C8" s="74" t="s">
        <v>68</v>
      </c>
      <c r="D8" s="74" t="s">
        <v>69</v>
      </c>
      <c r="E8" s="67"/>
      <c r="F8" s="67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ht="22.5">
      <c r="A9" s="67"/>
      <c r="B9" s="65" t="s">
        <v>70</v>
      </c>
      <c r="C9" s="74" t="s">
        <v>71</v>
      </c>
      <c r="D9" s="74" t="s">
        <v>72</v>
      </c>
      <c r="E9" s="67"/>
      <c r="F9" s="67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 ht="22.5">
      <c r="A10" s="67"/>
      <c r="B10" s="65" t="s">
        <v>73</v>
      </c>
      <c r="C10" s="74" t="s">
        <v>74</v>
      </c>
      <c r="D10" s="74" t="s">
        <v>75</v>
      </c>
      <c r="E10" s="67"/>
      <c r="F10" s="67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ht="22.5">
      <c r="A11" s="67"/>
      <c r="B11" s="65" t="s">
        <v>76</v>
      </c>
      <c r="C11" s="74" t="s">
        <v>77</v>
      </c>
      <c r="D11" s="74" t="s">
        <v>78</v>
      </c>
      <c r="E11" s="67"/>
      <c r="F11" s="67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 ht="22.5">
      <c r="A12" s="67"/>
      <c r="B12" s="65" t="s">
        <v>79</v>
      </c>
      <c r="C12" s="74" t="s">
        <v>80</v>
      </c>
      <c r="D12" s="74" t="s">
        <v>81</v>
      </c>
      <c r="E12" s="67"/>
      <c r="F12" s="67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ht="22.5">
      <c r="A13" s="67"/>
      <c r="B13" s="67"/>
      <c r="C13" s="67"/>
      <c r="D13" s="67"/>
      <c r="E13" s="67"/>
      <c r="F13" s="67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1" ht="22.5">
      <c r="A14" s="67"/>
      <c r="B14" s="68" t="s">
        <v>82</v>
      </c>
      <c r="C14" s="68"/>
      <c r="D14" s="68"/>
      <c r="E14" s="69"/>
      <c r="F14" s="67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ht="22.5">
      <c r="A15" s="67"/>
      <c r="B15" s="68" t="s">
        <v>83</v>
      </c>
      <c r="C15" s="68"/>
      <c r="D15" s="67"/>
      <c r="E15" s="67"/>
      <c r="F15" s="67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1" ht="22.5">
      <c r="A16" s="67"/>
      <c r="B16" s="68"/>
      <c r="C16" s="67"/>
      <c r="D16" s="67"/>
      <c r="E16" s="67"/>
      <c r="F16" s="67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ht="22.5">
      <c r="A17" s="67"/>
      <c r="B17" s="120"/>
      <c r="C17" s="120"/>
      <c r="D17" s="120"/>
      <c r="E17" s="75"/>
      <c r="F17" s="7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 ht="22.5">
      <c r="A18" s="67"/>
      <c r="B18" s="76" t="s">
        <v>84</v>
      </c>
      <c r="C18" s="77" t="s">
        <v>85</v>
      </c>
      <c r="D18" s="78" t="s">
        <v>86</v>
      </c>
      <c r="E18" s="79" t="s">
        <v>87</v>
      </c>
      <c r="F18" s="80" t="s">
        <v>88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22.5">
      <c r="A19" s="67"/>
      <c r="B19" s="65" t="s">
        <v>89</v>
      </c>
      <c r="C19" s="81">
        <v>6</v>
      </c>
      <c r="D19" s="81">
        <v>6</v>
      </c>
      <c r="E19" s="81">
        <v>2</v>
      </c>
      <c r="F19" s="81">
        <v>2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 ht="22.5">
      <c r="A20" s="67"/>
      <c r="B20" s="36"/>
      <c r="C20" s="82"/>
      <c r="D20" s="82"/>
      <c r="E20" s="82"/>
      <c r="F20" s="82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ht="22.5">
      <c r="A21" s="67"/>
      <c r="B21" s="68" t="s">
        <v>169</v>
      </c>
      <c r="C21" s="68"/>
      <c r="D21" s="68"/>
      <c r="E21" s="68"/>
      <c r="F21" s="67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ht="22.5">
      <c r="A22" s="67"/>
      <c r="B22" s="68" t="s">
        <v>90</v>
      </c>
      <c r="C22" s="67"/>
      <c r="D22" s="67"/>
      <c r="E22" s="67"/>
      <c r="F22" s="67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ht="22.5">
      <c r="A23" s="67"/>
      <c r="B23" s="68"/>
      <c r="C23" s="67"/>
      <c r="D23" s="67"/>
      <c r="E23" s="67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ht="22.5">
      <c r="A24" s="67"/>
      <c r="B24" s="36"/>
      <c r="C24" s="82"/>
      <c r="D24" s="82"/>
      <c r="E24" s="82"/>
      <c r="F24" s="82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ht="22.5">
      <c r="A25" s="67"/>
      <c r="B25" s="76" t="s">
        <v>84</v>
      </c>
      <c r="C25" s="83" t="s">
        <v>91</v>
      </c>
      <c r="D25" s="83" t="s">
        <v>92</v>
      </c>
      <c r="E25" s="83" t="s">
        <v>93</v>
      </c>
      <c r="F25" s="83" t="s">
        <v>94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ht="22.5">
      <c r="A26" s="67"/>
      <c r="B26" s="65" t="s">
        <v>89</v>
      </c>
      <c r="C26" s="81">
        <v>6</v>
      </c>
      <c r="D26" s="81">
        <v>4</v>
      </c>
      <c r="E26" s="81">
        <v>2</v>
      </c>
      <c r="F26" s="81">
        <v>1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ht="22.5">
      <c r="A27" s="36"/>
      <c r="B27" s="82"/>
      <c r="C27" s="84" t="s">
        <v>38</v>
      </c>
      <c r="D27" s="67"/>
      <c r="E27" s="84"/>
      <c r="F27" s="82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ht="22.5">
      <c r="A28" s="67"/>
      <c r="B28" s="82"/>
      <c r="C28" s="82"/>
      <c r="D28" s="66"/>
      <c r="E28" s="66"/>
      <c r="F28" s="82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ht="22.5">
      <c r="A29" s="67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1:21" ht="22.5">
      <c r="A30" s="67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22.5">
      <c r="A31" s="67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1:21" ht="22.5">
      <c r="A32" s="6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ht="22.5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ht="22.5">
      <c r="A34" s="6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ht="22.5">
      <c r="A35" s="6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ht="22.5">
      <c r="A36" s="67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ht="22.5">
      <c r="A37" s="6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ht="22.5">
      <c r="A38" s="67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ht="22.5">
      <c r="A39" s="67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ht="22.5">
      <c r="A40" s="67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ht="22.5">
      <c r="A41" s="67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ht="22.5">
      <c r="A42" s="67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ht="22.5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ht="22.5">
      <c r="A44" s="67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ht="22.5">
      <c r="A45" s="67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ht="22.5">
      <c r="A46" s="67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ht="22.5">
      <c r="A47" s="67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ht="22.5">
      <c r="A48" s="67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1:21" ht="22.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1:21" ht="22.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 ht="22.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1:21" ht="22.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1:21" ht="22.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1:21" ht="22.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</sheetData>
  <sheetProtection/>
  <mergeCells count="1">
    <mergeCell ref="B17:D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workbookViewId="0" topLeftCell="A1">
      <selection activeCell="H37" sqref="H37"/>
    </sheetView>
  </sheetViews>
  <sheetFormatPr defaultColWidth="8.8515625" defaultRowHeight="15"/>
  <cols>
    <col min="1" max="1" width="8.28125" style="0" customWidth="1"/>
    <col min="2" max="2" width="3.421875" style="0" hidden="1" customWidth="1"/>
    <col min="3" max="3" width="22.00390625" style="0" customWidth="1"/>
    <col min="4" max="4" width="0" style="0" hidden="1" customWidth="1"/>
    <col min="5" max="7" width="8.8515625" style="0" customWidth="1"/>
    <col min="8" max="8" width="24.28125" style="0" customWidth="1"/>
    <col min="9" max="12" width="8.8515625" style="0" customWidth="1"/>
    <col min="13" max="13" width="23.140625" style="0" customWidth="1"/>
    <col min="14" max="14" width="7.8515625" style="0" customWidth="1"/>
  </cols>
  <sheetData>
    <row r="1" spans="1:6" ht="22.5">
      <c r="A1" s="2" t="s">
        <v>50</v>
      </c>
      <c r="B1" s="2"/>
      <c r="C1" s="2"/>
      <c r="D1" s="2"/>
      <c r="E1" s="2"/>
      <c r="F1" s="2"/>
    </row>
    <row r="2" spans="1:14" ht="18">
      <c r="A2" s="117" t="s">
        <v>170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ht="18">
      <c r="M3" s="38"/>
    </row>
    <row r="4" spans="13:14" ht="18">
      <c r="M4" s="38"/>
      <c r="N4" s="54"/>
    </row>
    <row r="5" spans="1:13" ht="18">
      <c r="A5" s="7" t="s">
        <v>2</v>
      </c>
      <c r="B5" s="7"/>
      <c r="C5" s="7"/>
      <c r="D5" s="7"/>
      <c r="E5" s="7"/>
      <c r="F5" s="7" t="s">
        <v>3</v>
      </c>
      <c r="G5" s="7"/>
      <c r="H5" s="7"/>
      <c r="I5" s="7"/>
      <c r="J5" s="7" t="s">
        <v>4</v>
      </c>
      <c r="M5" s="38"/>
    </row>
    <row r="6" spans="1:13" ht="18">
      <c r="A6" s="12"/>
      <c r="C6" s="24" t="s">
        <v>5</v>
      </c>
      <c r="D6" s="12">
        <v>1</v>
      </c>
      <c r="E6" s="12"/>
      <c r="F6" s="12"/>
      <c r="G6" s="12"/>
      <c r="H6" s="12"/>
      <c r="I6" s="12"/>
      <c r="J6" s="12"/>
      <c r="K6" s="12"/>
      <c r="L6" s="12"/>
      <c r="M6" s="38"/>
    </row>
    <row r="7" spans="1:13" ht="18">
      <c r="A7" s="14" t="s">
        <v>6</v>
      </c>
      <c r="B7" s="15">
        <v>1</v>
      </c>
      <c r="C7" s="43" t="s">
        <v>104</v>
      </c>
      <c r="D7" s="15"/>
      <c r="E7" s="23"/>
      <c r="F7" s="12"/>
      <c r="G7" s="12"/>
      <c r="H7" s="12"/>
      <c r="I7" s="12"/>
      <c r="J7" s="12"/>
      <c r="K7" s="12"/>
      <c r="L7" s="12"/>
      <c r="M7" s="38"/>
    </row>
    <row r="8" spans="1:13" ht="18">
      <c r="A8" s="51" t="s">
        <v>7</v>
      </c>
      <c r="B8" s="17">
        <v>8</v>
      </c>
      <c r="C8" s="43" t="s">
        <v>102</v>
      </c>
      <c r="D8" s="17"/>
      <c r="E8" s="23"/>
      <c r="F8" s="12"/>
      <c r="G8" s="12"/>
      <c r="H8" s="12"/>
      <c r="I8" s="12"/>
      <c r="J8" s="12"/>
      <c r="K8" s="12"/>
      <c r="L8" s="12"/>
      <c r="M8" s="38"/>
    </row>
    <row r="9" spans="1:13" ht="18">
      <c r="A9" s="18" t="s">
        <v>8</v>
      </c>
      <c r="B9" s="17">
        <v>9</v>
      </c>
      <c r="C9" s="43" t="s">
        <v>98</v>
      </c>
      <c r="D9" s="17"/>
      <c r="E9" s="23"/>
      <c r="F9" s="19" t="s">
        <v>9</v>
      </c>
      <c r="G9" s="12"/>
      <c r="H9" s="12">
        <v>5</v>
      </c>
      <c r="I9" s="12"/>
      <c r="J9" s="12"/>
      <c r="K9" s="12"/>
      <c r="L9" s="12"/>
      <c r="M9" s="38"/>
    </row>
    <row r="10" spans="1:13" ht="18">
      <c r="A10" s="20" t="s">
        <v>10</v>
      </c>
      <c r="B10" s="21">
        <v>16</v>
      </c>
      <c r="C10" s="86">
        <v>16</v>
      </c>
      <c r="D10" s="21"/>
      <c r="E10" s="23"/>
      <c r="F10" s="14" t="s">
        <v>6</v>
      </c>
      <c r="G10" s="37">
        <f>IF(D7=1,C7,(IF(D8=1,C8,(IF(D9=1,C9,(IF(D10=1,C10,1.1)))))))</f>
        <v>1.1</v>
      </c>
      <c r="H10" s="15"/>
      <c r="I10" s="12"/>
      <c r="J10" s="12"/>
      <c r="K10" s="12"/>
      <c r="L10" s="12"/>
      <c r="M10" s="38"/>
    </row>
    <row r="11" spans="1:13" ht="18">
      <c r="A11" s="12"/>
      <c r="B11" s="12"/>
      <c r="C11" s="12"/>
      <c r="D11" s="12"/>
      <c r="E11" s="12"/>
      <c r="F11" s="51" t="s">
        <v>7</v>
      </c>
      <c r="G11" s="37">
        <f>IF(D13=1,C13,(IF(D14=1,C14,(IF(D15=1,C15,(IF(D16=1,C16,1.2)))))))</f>
        <v>1.2</v>
      </c>
      <c r="H11" s="17"/>
      <c r="I11" s="12"/>
      <c r="J11" s="12"/>
      <c r="K11" s="12"/>
      <c r="L11" s="12"/>
      <c r="M11" s="38"/>
    </row>
    <row r="12" spans="1:13" ht="18">
      <c r="A12" s="12"/>
      <c r="C12" s="7" t="s">
        <v>11</v>
      </c>
      <c r="D12" s="12">
        <v>2</v>
      </c>
      <c r="E12" s="12"/>
      <c r="F12" s="18" t="s">
        <v>8</v>
      </c>
      <c r="G12" s="37">
        <f>IF(D19=2,C19,(IF(D20=2,C20,(IF(D21=2,C21,(IF(D22=2,C22,2.3)))))))</f>
        <v>2.3</v>
      </c>
      <c r="H12" s="17"/>
      <c r="I12" s="12"/>
      <c r="J12" s="12"/>
      <c r="K12" s="12"/>
      <c r="L12" s="12"/>
      <c r="M12" s="42"/>
    </row>
    <row r="13" spans="1:13" ht="18">
      <c r="A13" s="14" t="s">
        <v>6</v>
      </c>
      <c r="B13" s="15">
        <v>4</v>
      </c>
      <c r="C13" s="43" t="s">
        <v>106</v>
      </c>
      <c r="D13" s="15"/>
      <c r="E13" s="23"/>
      <c r="F13" s="20" t="s">
        <v>10</v>
      </c>
      <c r="G13" s="37">
        <f>IF(D25=2,C25,(IF(D26=2,C26,(IF(D27=2,C27,(IF(D28=2,C28,2.4)))))))</f>
        <v>2.4</v>
      </c>
      <c r="H13" s="21"/>
      <c r="I13" s="12"/>
      <c r="J13" s="12"/>
      <c r="K13" s="12"/>
      <c r="L13" s="12"/>
      <c r="M13" s="52"/>
    </row>
    <row r="14" spans="1:13" ht="18">
      <c r="A14" s="51" t="s">
        <v>7</v>
      </c>
      <c r="B14" s="17">
        <v>5</v>
      </c>
      <c r="C14" s="43" t="s">
        <v>101</v>
      </c>
      <c r="D14" s="17"/>
      <c r="E14" s="23"/>
      <c r="F14" s="12"/>
      <c r="G14" s="12"/>
      <c r="H14" s="12"/>
      <c r="I14" s="12"/>
      <c r="J14" s="12"/>
      <c r="K14" s="12"/>
      <c r="L14" s="12"/>
      <c r="M14" s="52"/>
    </row>
    <row r="15" spans="1:13" ht="18">
      <c r="A15" s="18" t="s">
        <v>8</v>
      </c>
      <c r="B15" s="17">
        <v>12</v>
      </c>
      <c r="C15" s="43" t="s">
        <v>96</v>
      </c>
      <c r="D15" s="17"/>
      <c r="E15" s="23"/>
      <c r="F15" s="12"/>
      <c r="G15" s="12"/>
      <c r="H15" s="12"/>
      <c r="I15" s="12"/>
      <c r="J15" s="12"/>
      <c r="K15" s="22" t="s">
        <v>12</v>
      </c>
      <c r="L15" s="12">
        <v>7</v>
      </c>
      <c r="M15" s="52"/>
    </row>
    <row r="16" spans="1:13" ht="18">
      <c r="A16" s="20" t="s">
        <v>10</v>
      </c>
      <c r="B16" s="21">
        <v>13</v>
      </c>
      <c r="C16" s="43" t="s">
        <v>105</v>
      </c>
      <c r="D16" s="21"/>
      <c r="E16" s="23"/>
      <c r="F16" s="12"/>
      <c r="G16" s="12"/>
      <c r="H16" s="12"/>
      <c r="I16" s="12"/>
      <c r="J16" s="14" t="s">
        <v>6</v>
      </c>
      <c r="K16" s="37">
        <f>IF(H10=1,G10,(IF(H11=1,G11,(IF(H12=1,G12,(IF(H13=1,G13,1.5)))))))</f>
        <v>1.5</v>
      </c>
      <c r="L16" s="15"/>
      <c r="M16" s="38"/>
    </row>
    <row r="17" spans="1:13" ht="18">
      <c r="A17" s="23"/>
      <c r="B17" s="23"/>
      <c r="C17" s="23"/>
      <c r="D17" s="23"/>
      <c r="E17" s="23"/>
      <c r="F17" s="12"/>
      <c r="G17" s="12"/>
      <c r="H17" s="12"/>
      <c r="I17" s="12"/>
      <c r="J17" s="51" t="s">
        <v>7</v>
      </c>
      <c r="K17" s="37">
        <f>IF(H10=2,G10,(IF(H11=2,G11,(IF(H12=2,G12,(IF(H13=2,G13,2.5)))))))</f>
        <v>2.5</v>
      </c>
      <c r="L17" s="17"/>
      <c r="M17" s="38"/>
    </row>
    <row r="18" spans="1:13" ht="18">
      <c r="A18" s="23"/>
      <c r="C18" s="7" t="s">
        <v>13</v>
      </c>
      <c r="D18" s="12">
        <v>3</v>
      </c>
      <c r="E18" s="12"/>
      <c r="F18" s="12"/>
      <c r="G18" s="12"/>
      <c r="H18" s="12"/>
      <c r="I18" s="12"/>
      <c r="J18" s="18" t="s">
        <v>8</v>
      </c>
      <c r="K18" s="37">
        <f>IF(H22=1,G22,(IF(H23=1,G23,(IF(H24=1,G24,(IF(H25=1,G25,1.6)))))))</f>
        <v>1.6</v>
      </c>
      <c r="L18" s="17"/>
      <c r="M18" s="42"/>
    </row>
    <row r="19" spans="1:13" ht="18">
      <c r="A19" s="14" t="s">
        <v>6</v>
      </c>
      <c r="B19" s="15">
        <v>3</v>
      </c>
      <c r="C19" s="43" t="s">
        <v>97</v>
      </c>
      <c r="D19" s="15"/>
      <c r="E19" s="23"/>
      <c r="F19" s="12"/>
      <c r="G19" s="12"/>
      <c r="H19" s="12"/>
      <c r="I19" s="12"/>
      <c r="J19" s="20" t="s">
        <v>10</v>
      </c>
      <c r="K19" s="37">
        <f>IF(H22=2,G22,(IF(H23=2,G23,(IF(H24=2,G24,(IF(H25=2,G25,2.6)))))))</f>
        <v>2.6</v>
      </c>
      <c r="L19" s="21"/>
      <c r="M19" s="52"/>
    </row>
    <row r="20" spans="1:13" ht="18">
      <c r="A20" s="51" t="s">
        <v>7</v>
      </c>
      <c r="B20" s="17">
        <v>6</v>
      </c>
      <c r="C20" s="43" t="s">
        <v>95</v>
      </c>
      <c r="D20" s="17"/>
      <c r="E20" s="23"/>
      <c r="F20" s="12"/>
      <c r="G20" s="12"/>
      <c r="H20" s="12"/>
      <c r="I20" s="12"/>
      <c r="J20" s="23"/>
      <c r="K20" s="23"/>
      <c r="L20" s="23"/>
      <c r="M20" s="52"/>
    </row>
    <row r="21" spans="1:13" ht="18">
      <c r="A21" s="18" t="s">
        <v>8</v>
      </c>
      <c r="B21" s="17">
        <v>11</v>
      </c>
      <c r="C21" s="43" t="s">
        <v>103</v>
      </c>
      <c r="D21" s="17"/>
      <c r="E21" s="23"/>
      <c r="F21" s="12" t="s">
        <v>14</v>
      </c>
      <c r="G21" s="12"/>
      <c r="H21" s="12">
        <v>6</v>
      </c>
      <c r="I21" s="12"/>
      <c r="J21" s="23"/>
      <c r="K21" s="23"/>
      <c r="L21" s="23"/>
      <c r="M21" s="52"/>
    </row>
    <row r="22" spans="1:13" ht="18">
      <c r="A22" s="20" t="s">
        <v>10</v>
      </c>
      <c r="B22" s="21">
        <v>14</v>
      </c>
      <c r="C22" s="86">
        <v>14</v>
      </c>
      <c r="D22" s="21"/>
      <c r="E22" s="23"/>
      <c r="F22" s="14" t="s">
        <v>6</v>
      </c>
      <c r="G22" s="37">
        <f>IF(D7=2,C7,(IF(D7=2,C7,(IF(D8=2,C8,(IF(D9=2,C9,2.1)))))))</f>
        <v>2.1</v>
      </c>
      <c r="H22" s="15"/>
      <c r="I22" s="12"/>
      <c r="J22" s="23"/>
      <c r="K22" s="23"/>
      <c r="L22" s="23"/>
      <c r="M22" s="38"/>
    </row>
    <row r="23" spans="1:13" ht="18">
      <c r="A23" s="23"/>
      <c r="B23" s="23"/>
      <c r="C23" s="23"/>
      <c r="D23" s="23"/>
      <c r="E23" s="23"/>
      <c r="F23" s="51" t="s">
        <v>7</v>
      </c>
      <c r="G23" s="37">
        <f>IF(D13=2,C13,(IF(D14=2,C14,(IF(D15=2,C15,(IF(D16=2,C16,2.2)))))))</f>
        <v>2.2</v>
      </c>
      <c r="H23" s="17"/>
      <c r="I23" s="12"/>
      <c r="J23" s="23"/>
      <c r="K23" s="23"/>
      <c r="L23" s="23"/>
      <c r="M23" s="38"/>
    </row>
    <row r="24" spans="1:13" ht="18">
      <c r="A24" s="23"/>
      <c r="C24" s="7" t="s">
        <v>15</v>
      </c>
      <c r="D24" s="12">
        <v>4</v>
      </c>
      <c r="E24" s="12"/>
      <c r="F24" s="18" t="s">
        <v>8</v>
      </c>
      <c r="G24" s="37">
        <f>IF(D19=1,C19,(IF(D20=1,C20,(IF(D21=1,C21,(IF(D22=1,C22,1.3)))))))</f>
        <v>1.3</v>
      </c>
      <c r="H24" s="17"/>
      <c r="I24" s="12"/>
      <c r="J24" s="23"/>
      <c r="K24" s="23"/>
      <c r="L24" s="23"/>
      <c r="M24" s="38"/>
    </row>
    <row r="25" spans="1:13" ht="18">
      <c r="A25" s="14" t="s">
        <v>6</v>
      </c>
      <c r="B25" s="15">
        <v>2</v>
      </c>
      <c r="C25" s="43" t="s">
        <v>100</v>
      </c>
      <c r="D25" s="15"/>
      <c r="E25" s="23"/>
      <c r="F25" s="20" t="s">
        <v>10</v>
      </c>
      <c r="G25" s="37">
        <f>IF(D25=1,C25,(IF(D26=1,C26,(IF(D27=1,C27,(IF(D28=1,C28,1.4)))))))</f>
        <v>1.4</v>
      </c>
      <c r="H25" s="21"/>
      <c r="I25" s="12"/>
      <c r="J25" s="23"/>
      <c r="K25" s="23"/>
      <c r="L25" s="23"/>
      <c r="M25" s="38"/>
    </row>
    <row r="26" spans="1:13" ht="18">
      <c r="A26" s="51" t="s">
        <v>7</v>
      </c>
      <c r="B26" s="17">
        <v>7</v>
      </c>
      <c r="C26" s="43" t="s">
        <v>107</v>
      </c>
      <c r="D26" s="17"/>
      <c r="E26" s="23"/>
      <c r="F26" s="23"/>
      <c r="G26" s="23"/>
      <c r="H26" s="23"/>
      <c r="I26" s="12"/>
      <c r="J26" s="23"/>
      <c r="K26" s="23"/>
      <c r="L26" s="23"/>
      <c r="M26" s="38"/>
    </row>
    <row r="27" spans="1:13" ht="18">
      <c r="A27" s="18" t="s">
        <v>8</v>
      </c>
      <c r="B27" s="17">
        <v>10</v>
      </c>
      <c r="C27" s="43" t="s">
        <v>99</v>
      </c>
      <c r="D27" s="17"/>
      <c r="E27" s="23"/>
      <c r="F27" s="23"/>
      <c r="G27" s="23"/>
      <c r="H27" s="23"/>
      <c r="I27" s="12"/>
      <c r="J27" s="23"/>
      <c r="K27" s="23"/>
      <c r="L27" s="23"/>
      <c r="M27" s="38"/>
    </row>
    <row r="28" spans="1:13" ht="18">
      <c r="A28" s="20" t="s">
        <v>10</v>
      </c>
      <c r="B28" s="21">
        <v>15</v>
      </c>
      <c r="C28" s="86">
        <v>15</v>
      </c>
      <c r="D28" s="21"/>
      <c r="E28" s="23"/>
      <c r="F28" s="23"/>
      <c r="G28" s="23"/>
      <c r="H28" s="23"/>
      <c r="I28" s="12"/>
      <c r="J28" s="23"/>
      <c r="K28" s="23"/>
      <c r="L28" s="23"/>
      <c r="M28" s="38"/>
    </row>
  </sheetData>
  <sheetProtection/>
  <printOptions/>
  <pageMargins left="0.75" right="0.75" top="1" bottom="1" header="0.3" footer="0.3"/>
  <pageSetup fitToHeight="1" fitToWidth="1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0" zoomScaleNormal="80" workbookViewId="0" topLeftCell="A2">
      <selection activeCell="O7" sqref="O7"/>
    </sheetView>
  </sheetViews>
  <sheetFormatPr defaultColWidth="8.8515625" defaultRowHeight="15"/>
  <cols>
    <col min="1" max="1" width="0.13671875" style="0" customWidth="1"/>
    <col min="2" max="2" width="11.7109375" style="0" customWidth="1"/>
    <col min="3" max="3" width="3.421875" style="0" hidden="1" customWidth="1"/>
    <col min="4" max="4" width="20.421875" style="0" customWidth="1"/>
    <col min="5" max="7" width="8.8515625" style="0" customWidth="1"/>
    <col min="8" max="8" width="13.8515625" style="0" customWidth="1"/>
    <col min="9" max="12" width="8.8515625" style="0" customWidth="1"/>
    <col min="13" max="13" width="9.8515625" style="0" customWidth="1"/>
    <col min="14" max="14" width="13.421875" style="0" customWidth="1"/>
  </cols>
  <sheetData>
    <row r="1" spans="1:17" ht="22.5">
      <c r="A1" s="53"/>
      <c r="B1" s="2" t="s">
        <v>50</v>
      </c>
      <c r="O1" s="54"/>
      <c r="P1" s="54"/>
      <c r="Q1" s="54"/>
    </row>
    <row r="2" spans="1:17" ht="22.5">
      <c r="A2" s="54"/>
      <c r="B2" s="2" t="s">
        <v>50</v>
      </c>
      <c r="O2" s="54"/>
      <c r="P2" s="54"/>
      <c r="Q2" s="54"/>
    </row>
    <row r="3" spans="1:17" ht="19.5">
      <c r="A3" s="54"/>
      <c r="B3" s="6" t="s">
        <v>52</v>
      </c>
      <c r="O3" s="54"/>
      <c r="P3" s="54"/>
      <c r="Q3" s="54"/>
    </row>
    <row r="4" spans="1:4" ht="13.5">
      <c r="A4" s="54"/>
      <c r="D4" s="85"/>
    </row>
    <row r="5" spans="1:21" ht="18">
      <c r="A5" s="38"/>
      <c r="B5" s="87" t="s">
        <v>111</v>
      </c>
      <c r="C5" s="88"/>
      <c r="D5" s="89"/>
      <c r="E5" s="88"/>
      <c r="F5" s="88"/>
      <c r="G5" s="88"/>
      <c r="H5" s="88"/>
      <c r="I5" s="88"/>
      <c r="J5" s="88"/>
      <c r="K5" s="88"/>
      <c r="L5" s="38"/>
      <c r="M5" s="88"/>
      <c r="N5" s="88"/>
      <c r="O5" s="88"/>
      <c r="P5" s="88"/>
      <c r="Q5" s="88"/>
      <c r="R5" s="88"/>
      <c r="S5" s="88"/>
      <c r="T5" s="88"/>
      <c r="U5" s="88"/>
    </row>
    <row r="6" spans="1:21" ht="18">
      <c r="A6" s="38"/>
      <c r="B6" s="88" t="s">
        <v>5</v>
      </c>
      <c r="C6" s="88"/>
      <c r="D6" s="89"/>
      <c r="E6" s="88"/>
      <c r="F6" s="88">
        <v>1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18">
      <c r="A7" s="38"/>
      <c r="B7" s="14" t="s">
        <v>6</v>
      </c>
      <c r="C7" s="90">
        <v>1</v>
      </c>
      <c r="D7" s="91" t="s">
        <v>108</v>
      </c>
      <c r="E7" s="17"/>
      <c r="F7" s="92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ht="18">
      <c r="A8" s="38"/>
      <c r="B8" s="16" t="s">
        <v>7</v>
      </c>
      <c r="C8" s="93">
        <v>6</v>
      </c>
      <c r="D8" s="91" t="s">
        <v>120</v>
      </c>
      <c r="E8" s="17"/>
      <c r="F8" s="94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18">
      <c r="A9" s="38"/>
      <c r="B9" s="18" t="s">
        <v>8</v>
      </c>
      <c r="C9" s="38">
        <v>15</v>
      </c>
      <c r="D9" s="91" t="s">
        <v>121</v>
      </c>
      <c r="E9" s="17"/>
      <c r="F9" s="95"/>
      <c r="G9" s="88"/>
      <c r="H9" s="88"/>
      <c r="I9" s="88"/>
      <c r="J9" s="88"/>
      <c r="K9" s="88"/>
      <c r="L9" s="88"/>
      <c r="M9" s="38"/>
      <c r="N9" s="38"/>
      <c r="O9" s="38"/>
      <c r="P9" s="38"/>
      <c r="Q9" s="88"/>
      <c r="R9" s="88"/>
      <c r="S9" s="88"/>
      <c r="T9" s="88"/>
      <c r="U9" s="88"/>
    </row>
    <row r="10" spans="1:21" ht="18">
      <c r="A10" s="38"/>
      <c r="B10" s="20" t="s">
        <v>10</v>
      </c>
      <c r="C10" s="93">
        <v>20</v>
      </c>
      <c r="D10" s="39">
        <v>20</v>
      </c>
      <c r="E10" s="94"/>
      <c r="F10" s="94"/>
      <c r="G10" s="88"/>
      <c r="H10" s="87" t="s">
        <v>112</v>
      </c>
      <c r="I10" s="88"/>
      <c r="J10" s="88"/>
      <c r="K10" s="88"/>
      <c r="L10" s="88"/>
      <c r="M10" s="38"/>
      <c r="N10" s="38"/>
      <c r="O10" s="38"/>
      <c r="P10" s="38"/>
      <c r="Q10" s="88"/>
      <c r="R10" s="88"/>
      <c r="S10" s="88"/>
      <c r="T10" s="88"/>
      <c r="U10" s="88"/>
    </row>
    <row r="11" spans="1:21" ht="18">
      <c r="A11" s="38"/>
      <c r="B11" s="88" t="s">
        <v>11</v>
      </c>
      <c r="C11" s="88"/>
      <c r="D11" s="89"/>
      <c r="E11" s="88"/>
      <c r="F11" s="88">
        <v>2</v>
      </c>
      <c r="G11" s="88"/>
      <c r="H11" s="88" t="s">
        <v>113</v>
      </c>
      <c r="I11" s="88"/>
      <c r="J11" s="88"/>
      <c r="K11" s="88">
        <v>6</v>
      </c>
      <c r="L11" s="88"/>
      <c r="M11" s="38"/>
      <c r="N11" s="38"/>
      <c r="O11" s="38"/>
      <c r="P11" s="88"/>
      <c r="Q11" s="88"/>
      <c r="R11" s="88"/>
      <c r="S11" s="88"/>
      <c r="T11" s="88"/>
      <c r="U11" s="88"/>
    </row>
    <row r="12" spans="1:21" ht="18">
      <c r="A12" s="38"/>
      <c r="B12" s="14" t="s">
        <v>6</v>
      </c>
      <c r="C12" s="96">
        <v>3</v>
      </c>
      <c r="D12" s="91" t="s">
        <v>122</v>
      </c>
      <c r="E12" s="17"/>
      <c r="F12" s="92"/>
      <c r="G12" s="88"/>
      <c r="H12" s="14" t="s">
        <v>6</v>
      </c>
      <c r="I12" s="97">
        <v>1.1</v>
      </c>
      <c r="J12" s="98"/>
      <c r="K12" s="99" t="s">
        <v>38</v>
      </c>
      <c r="L12" s="88"/>
      <c r="M12" s="38"/>
      <c r="N12" s="38"/>
      <c r="O12" s="38"/>
      <c r="P12" s="88"/>
      <c r="Q12" s="88"/>
      <c r="R12" s="88"/>
      <c r="S12" s="88"/>
      <c r="T12" s="88"/>
      <c r="U12" s="88"/>
    </row>
    <row r="13" spans="1:21" ht="18">
      <c r="A13" s="38"/>
      <c r="B13" s="16" t="s">
        <v>7</v>
      </c>
      <c r="C13" s="100">
        <v>8</v>
      </c>
      <c r="D13" s="91" t="s">
        <v>109</v>
      </c>
      <c r="E13" s="17"/>
      <c r="F13" s="94"/>
      <c r="G13" s="88"/>
      <c r="H13" s="16" t="s">
        <v>7</v>
      </c>
      <c r="I13" s="97">
        <v>2.1</v>
      </c>
      <c r="J13" s="97"/>
      <c r="K13" s="101" t="s">
        <v>38</v>
      </c>
      <c r="L13" s="88"/>
      <c r="M13" s="38"/>
      <c r="N13" s="38"/>
      <c r="O13" s="38"/>
      <c r="P13" s="88"/>
      <c r="Q13" s="88"/>
      <c r="R13" s="88"/>
      <c r="S13" s="88"/>
      <c r="T13" s="88"/>
      <c r="U13" s="88"/>
    </row>
    <row r="14" spans="1:21" ht="18">
      <c r="A14" s="38"/>
      <c r="B14" s="18" t="s">
        <v>8</v>
      </c>
      <c r="C14" s="102">
        <v>13</v>
      </c>
      <c r="D14" s="91" t="s">
        <v>123</v>
      </c>
      <c r="E14" s="17"/>
      <c r="F14" s="95"/>
      <c r="G14" s="88"/>
      <c r="H14" s="18" t="s">
        <v>8</v>
      </c>
      <c r="I14" s="97">
        <v>1.2</v>
      </c>
      <c r="J14" s="97"/>
      <c r="K14" s="101" t="s">
        <v>38</v>
      </c>
      <c r="L14" s="88"/>
      <c r="M14" s="87" t="s">
        <v>114</v>
      </c>
      <c r="N14" s="103" t="s">
        <v>115</v>
      </c>
      <c r="O14" s="103"/>
      <c r="P14" s="87">
        <v>9</v>
      </c>
      <c r="Q14" s="88"/>
      <c r="R14" s="88"/>
      <c r="S14" s="88"/>
      <c r="T14" s="88"/>
      <c r="U14" s="88"/>
    </row>
    <row r="15" spans="1:21" ht="18">
      <c r="A15" s="38"/>
      <c r="B15" s="20" t="s">
        <v>10</v>
      </c>
      <c r="C15" s="100">
        <v>18</v>
      </c>
      <c r="D15" s="39">
        <v>18</v>
      </c>
      <c r="E15" s="94"/>
      <c r="F15" s="94"/>
      <c r="G15" s="88"/>
      <c r="H15" s="88"/>
      <c r="I15" s="104"/>
      <c r="J15" s="104"/>
      <c r="K15" s="88"/>
      <c r="L15" s="88"/>
      <c r="M15" s="14" t="s">
        <v>6</v>
      </c>
      <c r="N15" s="39">
        <v>1.6</v>
      </c>
      <c r="O15" s="39"/>
      <c r="P15" s="101"/>
      <c r="Q15" s="88"/>
      <c r="R15" s="88"/>
      <c r="S15" s="88"/>
      <c r="T15" s="88"/>
      <c r="U15" s="88"/>
    </row>
    <row r="16" spans="1:21" ht="18">
      <c r="A16" s="38"/>
      <c r="B16" s="88" t="s">
        <v>13</v>
      </c>
      <c r="C16" s="88"/>
      <c r="D16" s="89"/>
      <c r="E16" s="88"/>
      <c r="F16" s="88">
        <v>3</v>
      </c>
      <c r="G16" s="88"/>
      <c r="H16" s="88" t="s">
        <v>14</v>
      </c>
      <c r="I16" s="88"/>
      <c r="J16" s="88"/>
      <c r="K16" s="88">
        <v>7</v>
      </c>
      <c r="L16" s="88"/>
      <c r="M16" s="16" t="s">
        <v>7</v>
      </c>
      <c r="N16" s="39">
        <v>2.7</v>
      </c>
      <c r="O16" s="39"/>
      <c r="P16" s="101"/>
      <c r="Q16" s="88"/>
      <c r="R16" s="87" t="s">
        <v>116</v>
      </c>
      <c r="S16" s="103" t="s">
        <v>12</v>
      </c>
      <c r="T16" s="103"/>
      <c r="U16" s="87">
        <v>11</v>
      </c>
    </row>
    <row r="17" spans="1:21" ht="18">
      <c r="A17" s="38"/>
      <c r="B17" s="14" t="s">
        <v>6</v>
      </c>
      <c r="C17" s="96">
        <v>4</v>
      </c>
      <c r="D17" s="91" t="s">
        <v>124</v>
      </c>
      <c r="E17" s="17"/>
      <c r="F17" s="92"/>
      <c r="G17" s="88"/>
      <c r="H17" s="14" t="s">
        <v>6</v>
      </c>
      <c r="I17" s="97">
        <v>2.2</v>
      </c>
      <c r="J17" s="98"/>
      <c r="K17" s="99" t="s">
        <v>38</v>
      </c>
      <c r="L17" s="88"/>
      <c r="M17" s="18" t="s">
        <v>8</v>
      </c>
      <c r="N17" s="39">
        <v>2.8</v>
      </c>
      <c r="O17" s="39"/>
      <c r="P17" s="101"/>
      <c r="Q17" s="88"/>
      <c r="R17" s="14" t="s">
        <v>6</v>
      </c>
      <c r="S17" s="40">
        <v>1.9</v>
      </c>
      <c r="T17" s="105"/>
      <c r="U17" s="94"/>
    </row>
    <row r="18" spans="1:21" ht="18">
      <c r="A18" s="38"/>
      <c r="B18" s="16" t="s">
        <v>7</v>
      </c>
      <c r="C18" s="100">
        <v>9</v>
      </c>
      <c r="D18" s="91" t="s">
        <v>110</v>
      </c>
      <c r="E18" s="17"/>
      <c r="F18" s="94"/>
      <c r="G18" s="88"/>
      <c r="H18" s="16" t="s">
        <v>7</v>
      </c>
      <c r="I18" s="97">
        <v>1.3</v>
      </c>
      <c r="J18" s="97"/>
      <c r="K18" s="101" t="s">
        <v>38</v>
      </c>
      <c r="L18" s="88"/>
      <c r="M18" s="88"/>
      <c r="N18" s="88"/>
      <c r="O18" s="88"/>
      <c r="P18" s="88"/>
      <c r="Q18" s="88"/>
      <c r="R18" s="16" t="s">
        <v>7</v>
      </c>
      <c r="S18" s="40">
        <v>2.9</v>
      </c>
      <c r="T18" s="105"/>
      <c r="U18" s="94"/>
    </row>
    <row r="19" spans="1:21" ht="18">
      <c r="A19" s="38"/>
      <c r="B19" s="18" t="s">
        <v>8</v>
      </c>
      <c r="C19" s="102">
        <v>12</v>
      </c>
      <c r="D19" s="91" t="s">
        <v>125</v>
      </c>
      <c r="E19" s="17"/>
      <c r="F19" s="95"/>
      <c r="G19" s="88"/>
      <c r="H19" s="18" t="s">
        <v>8</v>
      </c>
      <c r="I19" s="97">
        <v>2.3</v>
      </c>
      <c r="J19" s="97"/>
      <c r="K19" s="101" t="s">
        <v>38</v>
      </c>
      <c r="L19" s="88"/>
      <c r="M19" s="88"/>
      <c r="N19" s="88"/>
      <c r="O19" s="88"/>
      <c r="P19" s="88"/>
      <c r="Q19" s="88"/>
      <c r="R19" s="18" t="s">
        <v>8</v>
      </c>
      <c r="S19" s="39">
        <v>1.1</v>
      </c>
      <c r="T19" s="106"/>
      <c r="U19" s="94"/>
    </row>
    <row r="20" spans="1:21" ht="18">
      <c r="A20" s="38"/>
      <c r="B20" s="20" t="s">
        <v>10</v>
      </c>
      <c r="C20" s="100">
        <v>17</v>
      </c>
      <c r="D20" s="91" t="s">
        <v>126</v>
      </c>
      <c r="E20" s="17"/>
      <c r="F20" s="94"/>
      <c r="G20" s="88"/>
      <c r="H20" s="20" t="s">
        <v>10</v>
      </c>
      <c r="I20" s="97">
        <v>1.4</v>
      </c>
      <c r="J20" s="107"/>
      <c r="K20" s="108" t="s">
        <v>38</v>
      </c>
      <c r="L20" s="88"/>
      <c r="M20" s="87" t="s">
        <v>114</v>
      </c>
      <c r="N20" s="103" t="s">
        <v>117</v>
      </c>
      <c r="O20" s="103"/>
      <c r="P20" s="87">
        <v>10</v>
      </c>
      <c r="Q20" s="88"/>
      <c r="R20" s="20" t="s">
        <v>10</v>
      </c>
      <c r="S20" s="39">
        <v>2.1</v>
      </c>
      <c r="T20" s="109"/>
      <c r="U20" s="110"/>
    </row>
    <row r="21" spans="1:21" ht="18">
      <c r="A21" s="38"/>
      <c r="B21" s="88" t="s">
        <v>15</v>
      </c>
      <c r="C21" s="88"/>
      <c r="D21" s="89"/>
      <c r="E21" s="88"/>
      <c r="F21" s="88">
        <v>4</v>
      </c>
      <c r="G21" s="88"/>
      <c r="H21" s="88"/>
      <c r="I21" s="104"/>
      <c r="J21" s="104"/>
      <c r="K21" s="88"/>
      <c r="L21" s="88"/>
      <c r="M21" s="14" t="s">
        <v>6</v>
      </c>
      <c r="N21" s="39">
        <v>2.6</v>
      </c>
      <c r="O21" s="39"/>
      <c r="P21" s="101"/>
      <c r="Q21" s="88"/>
      <c r="R21" s="88"/>
      <c r="S21" s="88"/>
      <c r="T21" s="88"/>
      <c r="U21" s="88"/>
    </row>
    <row r="22" spans="1:21" ht="18">
      <c r="A22" s="38"/>
      <c r="B22" s="14" t="s">
        <v>6</v>
      </c>
      <c r="C22" s="96">
        <v>5</v>
      </c>
      <c r="D22" s="91" t="s">
        <v>127</v>
      </c>
      <c r="E22" s="17"/>
      <c r="F22" s="92"/>
      <c r="G22" s="88"/>
      <c r="H22" s="88" t="s">
        <v>118</v>
      </c>
      <c r="I22" s="88"/>
      <c r="J22" s="88"/>
      <c r="K22" s="88">
        <v>8</v>
      </c>
      <c r="L22" s="88"/>
      <c r="M22" s="16" t="s">
        <v>7</v>
      </c>
      <c r="N22" s="39">
        <v>1.7</v>
      </c>
      <c r="O22" s="39"/>
      <c r="P22" s="101"/>
      <c r="Q22" s="88"/>
      <c r="R22" s="88"/>
      <c r="S22" s="88"/>
      <c r="T22" s="88"/>
      <c r="U22" s="88"/>
    </row>
    <row r="23" spans="1:21" ht="18">
      <c r="A23" s="38"/>
      <c r="B23" s="16" t="s">
        <v>7</v>
      </c>
      <c r="C23" s="100">
        <v>10</v>
      </c>
      <c r="D23" s="91" t="s">
        <v>128</v>
      </c>
      <c r="E23" s="17"/>
      <c r="F23" s="94"/>
      <c r="G23" s="88"/>
      <c r="H23" s="14" t="s">
        <v>6</v>
      </c>
      <c r="I23" s="97">
        <v>2.4</v>
      </c>
      <c r="J23" s="98"/>
      <c r="K23" s="99" t="s">
        <v>38</v>
      </c>
      <c r="L23" s="88"/>
      <c r="M23" s="18" t="s">
        <v>8</v>
      </c>
      <c r="N23" s="39">
        <v>1.8</v>
      </c>
      <c r="O23" s="39"/>
      <c r="P23" s="101"/>
      <c r="Q23" s="88"/>
      <c r="R23" s="88"/>
      <c r="S23" s="88"/>
      <c r="T23" s="88"/>
      <c r="U23" s="88"/>
    </row>
    <row r="24" spans="1:21" ht="18">
      <c r="A24" s="38"/>
      <c r="B24" s="18" t="s">
        <v>8</v>
      </c>
      <c r="C24" s="102">
        <v>11</v>
      </c>
      <c r="D24" s="91" t="s">
        <v>129</v>
      </c>
      <c r="E24" s="17"/>
      <c r="F24" s="95"/>
      <c r="G24" s="88"/>
      <c r="H24" s="16" t="s">
        <v>7</v>
      </c>
      <c r="I24" s="39">
        <v>1.5</v>
      </c>
      <c r="J24" s="39"/>
      <c r="K24" s="101" t="s">
        <v>38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1:21" ht="18">
      <c r="A25" s="38"/>
      <c r="B25" s="20" t="s">
        <v>10</v>
      </c>
      <c r="C25" s="100">
        <v>16</v>
      </c>
      <c r="D25" s="91" t="s">
        <v>132</v>
      </c>
      <c r="E25" s="17"/>
      <c r="F25" s="94"/>
      <c r="G25" s="88"/>
      <c r="H25" s="18" t="s">
        <v>8</v>
      </c>
      <c r="I25" s="39">
        <v>2.5</v>
      </c>
      <c r="J25" s="39"/>
      <c r="K25" s="101" t="s">
        <v>38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1:21" ht="18">
      <c r="A26" s="38"/>
      <c r="B26" s="88" t="s">
        <v>119</v>
      </c>
      <c r="C26" s="88"/>
      <c r="D26" s="89"/>
      <c r="E26" s="88"/>
      <c r="F26" s="88">
        <v>5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7"/>
      <c r="R26" s="88"/>
      <c r="S26" s="88"/>
      <c r="T26" s="88"/>
      <c r="U26" s="88"/>
    </row>
    <row r="27" spans="1:21" ht="18">
      <c r="A27" s="38"/>
      <c r="B27" s="14" t="s">
        <v>6</v>
      </c>
      <c r="C27" s="96">
        <v>2</v>
      </c>
      <c r="D27" s="91" t="s">
        <v>130</v>
      </c>
      <c r="E27" s="17"/>
      <c r="F27" s="92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1:21" ht="18">
      <c r="A28" s="38"/>
      <c r="B28" s="16" t="s">
        <v>7</v>
      </c>
      <c r="C28" s="100">
        <v>7</v>
      </c>
      <c r="D28" s="91" t="s">
        <v>131</v>
      </c>
      <c r="E28" s="17"/>
      <c r="F28" s="94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1:21" ht="18">
      <c r="A29" s="38"/>
      <c r="B29" s="18" t="s">
        <v>8</v>
      </c>
      <c r="C29" s="102">
        <v>14</v>
      </c>
      <c r="D29" s="91" t="s">
        <v>133</v>
      </c>
      <c r="E29" s="17"/>
      <c r="F29" s="95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1:21" ht="18">
      <c r="A30" s="38"/>
      <c r="B30" s="20" t="s">
        <v>10</v>
      </c>
      <c r="C30" s="100">
        <v>19</v>
      </c>
      <c r="D30" s="39">
        <v>19</v>
      </c>
      <c r="E30" s="94"/>
      <c r="F30" s="94"/>
      <c r="G30" s="88"/>
      <c r="H30" s="88"/>
      <c r="I30" s="88"/>
      <c r="J30" s="88"/>
      <c r="K30" s="88"/>
      <c r="L30" s="88"/>
      <c r="M30" s="38"/>
      <c r="N30" s="38"/>
      <c r="O30" s="38"/>
      <c r="P30" s="38"/>
      <c r="Q30" s="88"/>
      <c r="R30" s="88"/>
      <c r="S30" s="88"/>
      <c r="T30" s="88"/>
      <c r="U30" s="88"/>
    </row>
    <row r="31" spans="1:21" ht="18">
      <c r="A31" s="38"/>
      <c r="B31" s="38"/>
      <c r="C31" s="38"/>
      <c r="D31" s="111"/>
      <c r="E31" s="38"/>
      <c r="F31" s="38"/>
      <c r="G31" s="88"/>
      <c r="H31" s="41"/>
      <c r="I31" s="42"/>
      <c r="J31" s="42"/>
      <c r="K31" s="41"/>
      <c r="L31" s="41"/>
      <c r="M31" s="38"/>
      <c r="N31" s="38"/>
      <c r="O31" s="38"/>
      <c r="P31" s="38"/>
      <c r="Q31" s="88"/>
      <c r="R31" s="88"/>
      <c r="S31" s="88"/>
      <c r="T31" s="88"/>
      <c r="U31" s="88"/>
    </row>
    <row r="32" spans="1:4" ht="13.5">
      <c r="A32" s="54"/>
      <c r="D32" s="85"/>
    </row>
    <row r="33" spans="1:4" ht="13.5">
      <c r="A33" s="54"/>
      <c r="D33" s="85"/>
    </row>
    <row r="34" spans="1:4" ht="13.5">
      <c r="A34" s="54"/>
      <c r="D34" s="85"/>
    </row>
    <row r="35" spans="1:4" ht="13.5">
      <c r="A35" s="54"/>
      <c r="D35" s="85"/>
    </row>
    <row r="36" spans="1:4" ht="13.5">
      <c r="A36" s="54"/>
      <c r="D36" s="85"/>
    </row>
    <row r="37" ht="13.5">
      <c r="D37" s="85"/>
    </row>
    <row r="38" ht="13.5">
      <c r="D38" s="85"/>
    </row>
  </sheetData>
  <sheetProtection/>
  <printOptions/>
  <pageMargins left="0.75" right="0.75" top="1" bottom="1" header="0.3" footer="0.3"/>
  <pageSetup fitToHeight="1" fitToWidth="1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80" zoomScaleNormal="80" workbookViewId="0" topLeftCell="B1">
      <selection activeCell="F7" sqref="F7"/>
    </sheetView>
  </sheetViews>
  <sheetFormatPr defaultColWidth="8.8515625" defaultRowHeight="15"/>
  <cols>
    <col min="1" max="1" width="0" style="0" hidden="1" customWidth="1"/>
    <col min="2" max="2" width="0.13671875" style="0" customWidth="1"/>
    <col min="3" max="3" width="12.8515625" style="0" customWidth="1"/>
    <col min="4" max="4" width="3.421875" style="0" hidden="1" customWidth="1"/>
    <col min="5" max="5" width="23.140625" style="0" customWidth="1"/>
    <col min="6" max="6" width="8.8515625" style="0" customWidth="1"/>
    <col min="7" max="7" width="10.00390625" style="0" customWidth="1"/>
    <col min="8" max="8" width="6.421875" style="0" customWidth="1"/>
  </cols>
  <sheetData>
    <row r="1" spans="1:8" ht="22.5">
      <c r="A1" s="56"/>
      <c r="B1" s="57"/>
      <c r="C1" s="36" t="s">
        <v>50</v>
      </c>
      <c r="D1" s="36"/>
      <c r="E1" s="36"/>
      <c r="F1" s="36"/>
      <c r="G1" s="36"/>
      <c r="H1" s="36"/>
    </row>
    <row r="2" spans="1:3" ht="19.5">
      <c r="A2" s="58"/>
      <c r="B2" s="58"/>
      <c r="C2" s="6" t="s">
        <v>49</v>
      </c>
    </row>
    <row r="3" spans="1:2" ht="19.5">
      <c r="A3" s="59"/>
      <c r="B3" s="58"/>
    </row>
    <row r="4" spans="1:2" ht="13.5">
      <c r="A4" s="58"/>
      <c r="B4" s="58"/>
    </row>
    <row r="5" spans="1:14" ht="18">
      <c r="A5" s="55"/>
      <c r="B5" s="55"/>
      <c r="C5" s="7" t="s">
        <v>2</v>
      </c>
      <c r="D5" s="7"/>
      <c r="E5" s="7"/>
      <c r="F5" s="7" t="s">
        <v>47</v>
      </c>
      <c r="G5" s="7" t="s">
        <v>48</v>
      </c>
      <c r="H5" s="7"/>
      <c r="I5" s="7" t="s">
        <v>3</v>
      </c>
      <c r="J5" s="7"/>
      <c r="K5" s="7"/>
      <c r="L5" s="7"/>
      <c r="M5" s="7"/>
      <c r="N5" s="7" t="s">
        <v>4</v>
      </c>
    </row>
    <row r="6" spans="1:16" ht="18">
      <c r="A6" s="55"/>
      <c r="B6" s="38"/>
      <c r="C6" s="12"/>
      <c r="E6" s="24" t="s">
        <v>5</v>
      </c>
      <c r="F6" s="12">
        <v>1</v>
      </c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8">
      <c r="A7" s="38"/>
      <c r="B7" s="55"/>
      <c r="C7" s="14" t="s">
        <v>6</v>
      </c>
      <c r="D7" s="15">
        <v>1</v>
      </c>
      <c r="E7" s="112" t="s">
        <v>134</v>
      </c>
      <c r="F7" s="15"/>
      <c r="G7" s="17"/>
      <c r="H7" s="23"/>
      <c r="I7" s="12"/>
      <c r="J7" s="12"/>
      <c r="K7" s="12"/>
      <c r="L7" s="12"/>
      <c r="M7" s="12"/>
      <c r="N7" s="12"/>
      <c r="O7" s="12"/>
      <c r="P7" s="12"/>
    </row>
    <row r="8" spans="1:16" ht="18">
      <c r="A8" s="60"/>
      <c r="B8" s="55"/>
      <c r="C8" s="51" t="s">
        <v>7</v>
      </c>
      <c r="D8" s="17">
        <v>6</v>
      </c>
      <c r="E8" s="91" t="s">
        <v>135</v>
      </c>
      <c r="F8" s="17"/>
      <c r="G8" s="17"/>
      <c r="H8" s="23"/>
      <c r="I8" s="12"/>
      <c r="J8" s="12"/>
      <c r="K8" s="12"/>
      <c r="L8" s="12"/>
      <c r="M8" s="12"/>
      <c r="N8" s="12"/>
      <c r="O8" s="12"/>
      <c r="P8" s="12"/>
    </row>
    <row r="9" spans="1:16" ht="18">
      <c r="A9" s="60"/>
      <c r="B9" s="55"/>
      <c r="C9" s="18" t="s">
        <v>8</v>
      </c>
      <c r="D9" s="17">
        <v>7</v>
      </c>
      <c r="E9" s="112" t="s">
        <v>136</v>
      </c>
      <c r="F9" s="17"/>
      <c r="G9" s="17"/>
      <c r="H9" s="23"/>
      <c r="I9" s="12"/>
      <c r="J9" s="12"/>
      <c r="K9" s="12"/>
      <c r="L9" s="12"/>
      <c r="M9" s="12"/>
      <c r="N9" s="12"/>
      <c r="O9" s="12"/>
      <c r="P9" s="12"/>
    </row>
    <row r="10" spans="1:16" ht="18">
      <c r="A10" s="60"/>
      <c r="B10" s="55"/>
      <c r="C10" s="20" t="s">
        <v>10</v>
      </c>
      <c r="D10" s="21">
        <v>12</v>
      </c>
      <c r="E10" s="112" t="s">
        <v>174</v>
      </c>
      <c r="F10" s="21"/>
      <c r="G10" s="17"/>
      <c r="H10" s="23"/>
      <c r="I10" s="63" t="s">
        <v>9</v>
      </c>
      <c r="J10" s="12"/>
      <c r="K10" s="12">
        <v>4</v>
      </c>
      <c r="L10" s="12"/>
      <c r="M10" s="12"/>
      <c r="N10" s="12"/>
      <c r="O10" s="12"/>
      <c r="P10" s="12"/>
    </row>
    <row r="11" spans="1:16" ht="18">
      <c r="A11" s="55"/>
      <c r="B11" s="55"/>
      <c r="C11" s="12"/>
      <c r="D11" s="12"/>
      <c r="E11" s="12"/>
      <c r="F11" s="12"/>
      <c r="G11" s="12"/>
      <c r="H11" s="12"/>
      <c r="I11" s="14" t="s">
        <v>6</v>
      </c>
      <c r="J11" s="37">
        <f>IF(F7=1,E7,(IF(F8=1,E8,(IF(F9=1,E9,(IF(F10=1,E10,1.1)))))))</f>
        <v>1.1</v>
      </c>
      <c r="K11" s="15"/>
      <c r="L11" s="17"/>
      <c r="M11" s="12"/>
      <c r="N11" s="12"/>
      <c r="O11" s="12"/>
      <c r="P11" s="12"/>
    </row>
    <row r="12" spans="1:16" ht="18">
      <c r="A12" s="55"/>
      <c r="B12" s="55"/>
      <c r="C12" s="12"/>
      <c r="E12" s="24" t="s">
        <v>11</v>
      </c>
      <c r="F12" s="12">
        <v>2</v>
      </c>
      <c r="G12" s="12"/>
      <c r="H12" s="12"/>
      <c r="I12" s="51" t="s">
        <v>7</v>
      </c>
      <c r="J12" s="37">
        <f>IF(F13=2,E13,(IF(F14=2,E14,(IF(F15=2,E15,(IF(F16=2,E16,2.2)))))))</f>
        <v>2.2</v>
      </c>
      <c r="K12" s="17"/>
      <c r="L12" s="17"/>
      <c r="M12" s="12"/>
      <c r="N12" s="12"/>
      <c r="O12" s="11" t="s">
        <v>12</v>
      </c>
      <c r="P12" s="12">
        <v>6</v>
      </c>
    </row>
    <row r="13" spans="1:17" ht="18">
      <c r="A13" s="38"/>
      <c r="B13" s="55"/>
      <c r="C13" s="14" t="s">
        <v>6</v>
      </c>
      <c r="D13" s="15">
        <v>3</v>
      </c>
      <c r="E13" s="62" t="s">
        <v>137</v>
      </c>
      <c r="F13" s="15"/>
      <c r="G13" s="17"/>
      <c r="H13" s="23"/>
      <c r="I13" s="64" t="s">
        <v>8</v>
      </c>
      <c r="J13" s="37">
        <f>IF(F19=2,E19,(IF(F20=2,E20,(IF(F21=2,E21,(IF(F22=2,E22,2.3)))))))</f>
        <v>2.3</v>
      </c>
      <c r="K13" s="17"/>
      <c r="L13" s="17"/>
      <c r="M13" s="12"/>
      <c r="N13" s="14" t="s">
        <v>6</v>
      </c>
      <c r="O13" s="37">
        <f>IF(K11=1,J11,(IF(K12=1,J12,(IF(K13=1,J13,1.1)))))</f>
        <v>1.1</v>
      </c>
      <c r="P13" s="15"/>
      <c r="Q13" s="61"/>
    </row>
    <row r="14" spans="1:17" ht="18">
      <c r="A14" s="60"/>
      <c r="B14" s="55"/>
      <c r="C14" s="51" t="s">
        <v>7</v>
      </c>
      <c r="D14" s="17">
        <v>4</v>
      </c>
      <c r="E14" s="17" t="s">
        <v>138</v>
      </c>
      <c r="F14" s="17"/>
      <c r="G14" s="17"/>
      <c r="H14" s="23"/>
      <c r="I14" s="12"/>
      <c r="J14" s="12"/>
      <c r="K14" s="12"/>
      <c r="L14" s="12"/>
      <c r="M14" s="12"/>
      <c r="N14" s="51" t="s">
        <v>7</v>
      </c>
      <c r="O14" s="37">
        <f>IF(K10=2,J10,(IF(K11=2,J11,(IF(K12=2,J12,(IF(K13=2,J13,2.4)))))))</f>
        <v>2.4</v>
      </c>
      <c r="P14" s="17"/>
      <c r="Q14" s="61"/>
    </row>
    <row r="15" spans="1:17" ht="18">
      <c r="A15" s="60"/>
      <c r="B15" s="55"/>
      <c r="C15" s="18" t="s">
        <v>8</v>
      </c>
      <c r="D15" s="17">
        <v>9</v>
      </c>
      <c r="E15" s="17" t="s">
        <v>139</v>
      </c>
      <c r="F15" s="17"/>
      <c r="G15" s="17"/>
      <c r="H15" s="23"/>
      <c r="I15" s="12"/>
      <c r="J15" s="12"/>
      <c r="K15" s="12"/>
      <c r="L15" s="12"/>
      <c r="M15" s="12"/>
      <c r="N15" s="18" t="s">
        <v>8</v>
      </c>
      <c r="O15" s="37">
        <f>IF(K16=1,J16,(IF(K17=1,J17,(IF(K18=1,J18,(IF(K19=1,J19,1.5)))))))</f>
        <v>1.5</v>
      </c>
      <c r="P15" s="17"/>
      <c r="Q15" s="61"/>
    </row>
    <row r="16" spans="1:17" ht="18">
      <c r="A16" s="60"/>
      <c r="B16" s="55"/>
      <c r="C16" s="20" t="s">
        <v>10</v>
      </c>
      <c r="D16" s="21">
        <v>10</v>
      </c>
      <c r="E16" s="62" t="s">
        <v>140</v>
      </c>
      <c r="F16" s="21"/>
      <c r="G16" s="17"/>
      <c r="H16" s="23"/>
      <c r="I16" s="24" t="s">
        <v>14</v>
      </c>
      <c r="J16" s="12"/>
      <c r="K16" s="12">
        <v>5</v>
      </c>
      <c r="L16" s="12"/>
      <c r="M16" s="12"/>
      <c r="N16" s="20" t="s">
        <v>10</v>
      </c>
      <c r="O16" s="37">
        <f>IF(K16=2,J16,(IF(K17=2,J17,(IF(K18=2,J18,(IF(K19=2,J19,2.5)))))))</f>
        <v>2.5</v>
      </c>
      <c r="P16" s="21"/>
      <c r="Q16" s="61"/>
    </row>
    <row r="17" spans="1:16" ht="18">
      <c r="A17" s="55"/>
      <c r="B17" s="55"/>
      <c r="C17" s="23"/>
      <c r="D17" s="23"/>
      <c r="E17" s="23"/>
      <c r="F17" s="23"/>
      <c r="G17" s="23"/>
      <c r="H17" s="23"/>
      <c r="I17" s="14" t="s">
        <v>6</v>
      </c>
      <c r="J17" s="37">
        <f>IF(F7=2,E7,(IF(F8=2,E8,(IF(F9=2,E9,(IF(F10=2,E10,2.1)))))))</f>
        <v>2.1</v>
      </c>
      <c r="K17" s="15"/>
      <c r="L17" s="17"/>
      <c r="M17" s="12"/>
      <c r="N17" s="23"/>
      <c r="O17" s="23"/>
      <c r="P17" s="23"/>
    </row>
    <row r="18" spans="1:16" ht="18">
      <c r="A18" s="55"/>
      <c r="B18" s="55"/>
      <c r="C18" s="23"/>
      <c r="E18" s="24" t="s">
        <v>13</v>
      </c>
      <c r="F18" s="12">
        <v>3</v>
      </c>
      <c r="G18" s="12"/>
      <c r="H18" s="12"/>
      <c r="I18" s="51" t="s">
        <v>7</v>
      </c>
      <c r="J18" s="37">
        <f>IF(F13=1,E13,(IF(F14=1,E14,(IF(F15=1,E15,(IF(F16=1,E16,1.2)))))))</f>
        <v>1.2</v>
      </c>
      <c r="K18" s="17"/>
      <c r="L18" s="17"/>
      <c r="M18" s="12"/>
      <c r="N18" s="23"/>
      <c r="O18" s="23"/>
      <c r="P18" s="23"/>
    </row>
    <row r="19" spans="1:16" ht="18">
      <c r="A19" s="38"/>
      <c r="B19" s="55"/>
      <c r="C19" s="14" t="s">
        <v>6</v>
      </c>
      <c r="D19" s="15">
        <v>2</v>
      </c>
      <c r="E19" s="62" t="s">
        <v>141</v>
      </c>
      <c r="F19" s="15"/>
      <c r="G19" s="17"/>
      <c r="H19" s="23"/>
      <c r="I19" s="64" t="s">
        <v>8</v>
      </c>
      <c r="J19" s="37">
        <f>IF(F19=1,E19,(IF(F20=1,E20,(IF(F21=1,E21,(IF(F22=1,E22,1.3)))))))</f>
        <v>1.3</v>
      </c>
      <c r="K19" s="17"/>
      <c r="L19" s="17"/>
      <c r="M19" s="12"/>
      <c r="N19" s="23"/>
      <c r="O19" s="23"/>
      <c r="P19" s="23"/>
    </row>
    <row r="20" spans="1:16" ht="18">
      <c r="A20" s="60"/>
      <c r="B20" s="55"/>
      <c r="C20" s="51" t="s">
        <v>7</v>
      </c>
      <c r="D20" s="17">
        <v>5</v>
      </c>
      <c r="E20" s="17" t="s">
        <v>142</v>
      </c>
      <c r="F20" s="17"/>
      <c r="G20" s="17"/>
      <c r="H20" s="23"/>
      <c r="I20" s="12"/>
      <c r="J20" s="12"/>
      <c r="K20" s="12"/>
      <c r="L20" s="12"/>
      <c r="M20" s="12"/>
      <c r="N20" s="12"/>
      <c r="O20" s="12"/>
      <c r="P20" s="12"/>
    </row>
    <row r="21" spans="1:16" ht="18">
      <c r="A21" s="60"/>
      <c r="B21" s="55"/>
      <c r="C21" s="18" t="s">
        <v>8</v>
      </c>
      <c r="D21" s="17">
        <v>8</v>
      </c>
      <c r="E21" s="17" t="s">
        <v>143</v>
      </c>
      <c r="F21" s="17"/>
      <c r="G21" s="17"/>
      <c r="H21" s="23"/>
      <c r="I21" s="12"/>
      <c r="J21" s="12"/>
      <c r="K21" s="12"/>
      <c r="L21" s="12"/>
      <c r="M21" s="12"/>
      <c r="N21" s="12"/>
      <c r="O21" s="12"/>
      <c r="P21" s="12"/>
    </row>
    <row r="22" spans="1:16" ht="18">
      <c r="A22" s="60"/>
      <c r="B22" s="55"/>
      <c r="C22" s="20" t="s">
        <v>10</v>
      </c>
      <c r="D22" s="21">
        <v>11</v>
      </c>
      <c r="E22" s="62" t="s">
        <v>144</v>
      </c>
      <c r="F22" s="21"/>
      <c r="G22" s="17"/>
      <c r="H22" s="23"/>
      <c r="I22" s="12"/>
      <c r="J22" s="12"/>
      <c r="K22" s="12"/>
      <c r="L22" s="12"/>
      <c r="M22" s="12"/>
      <c r="N22" s="12"/>
      <c r="O22" s="12"/>
      <c r="P22" s="12"/>
    </row>
    <row r="23" spans="1:2" ht="18">
      <c r="A23" s="55"/>
      <c r="B23" s="55"/>
    </row>
    <row r="24" spans="1:14" ht="18">
      <c r="A24" s="55"/>
      <c r="B24" s="55"/>
      <c r="C24" s="55"/>
      <c r="D24" s="55"/>
      <c r="E24" s="55"/>
      <c r="F24" s="60"/>
      <c r="G24" s="52"/>
      <c r="H24" s="52"/>
      <c r="I24" s="55"/>
      <c r="J24" s="55"/>
      <c r="K24" s="55"/>
      <c r="L24" s="55"/>
      <c r="M24" s="55"/>
      <c r="N24" s="55"/>
    </row>
    <row r="25" spans="1:14" ht="18">
      <c r="A25" s="38"/>
      <c r="B25" s="55"/>
      <c r="C25" s="55"/>
      <c r="D25" s="55"/>
      <c r="E25" s="55"/>
      <c r="F25" s="60"/>
      <c r="G25" s="52"/>
      <c r="H25" s="52"/>
      <c r="I25" s="55"/>
      <c r="J25" s="55"/>
      <c r="K25" s="55"/>
      <c r="L25" s="55"/>
      <c r="M25" s="55"/>
      <c r="N25" s="55"/>
    </row>
    <row r="26" spans="1:14" ht="18">
      <c r="A26" s="60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8">
      <c r="A27" s="60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8">
      <c r="A28" s="60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3.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</sheetData>
  <sheetProtection/>
  <printOptions/>
  <pageMargins left="0.75" right="0.75" top="1" bottom="1" header="0.3" footer="0.3"/>
  <pageSetup fitToHeight="1" fitToWidth="1" orientation="landscape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I28" sqref="I28"/>
    </sheetView>
  </sheetViews>
  <sheetFormatPr defaultColWidth="8.8515625" defaultRowHeight="15"/>
  <cols>
    <col min="1" max="1" width="8.28125" style="0" customWidth="1"/>
    <col min="2" max="2" width="2.28125" style="0" hidden="1" customWidth="1"/>
    <col min="3" max="3" width="20.28125" style="0" bestFit="1" customWidth="1"/>
    <col min="4" max="6" width="8.8515625" style="0" customWidth="1"/>
    <col min="7" max="7" width="10.7109375" style="0" customWidth="1"/>
  </cols>
  <sheetData>
    <row r="1" spans="1:6" ht="22.5">
      <c r="A1" s="36" t="s">
        <v>50</v>
      </c>
      <c r="B1" s="2"/>
      <c r="C1" s="2"/>
      <c r="D1" s="2"/>
      <c r="E1" s="2"/>
      <c r="F1" s="2"/>
    </row>
    <row r="3" ht="19.5">
      <c r="A3" s="6" t="s">
        <v>18</v>
      </c>
    </row>
    <row r="4" spans="6:8" ht="18">
      <c r="F4" s="13"/>
      <c r="G4" s="13"/>
      <c r="H4" s="13"/>
    </row>
    <row r="5" spans="1:5" ht="18">
      <c r="A5" s="7" t="s">
        <v>2</v>
      </c>
      <c r="B5" s="7"/>
      <c r="C5" s="7"/>
      <c r="D5" s="7" t="s">
        <v>162</v>
      </c>
      <c r="E5" s="7" t="s">
        <v>48</v>
      </c>
    </row>
    <row r="6" spans="1:5" ht="18">
      <c r="A6" s="24" t="s">
        <v>5</v>
      </c>
      <c r="B6" s="13"/>
      <c r="D6" s="13">
        <v>1</v>
      </c>
      <c r="E6" s="13"/>
    </row>
    <row r="7" spans="1:5" ht="18">
      <c r="A7" s="45" t="s">
        <v>6</v>
      </c>
      <c r="B7" s="46">
        <v>1</v>
      </c>
      <c r="C7" s="17" t="s">
        <v>145</v>
      </c>
      <c r="D7" s="46"/>
      <c r="E7" s="27"/>
    </row>
    <row r="8" spans="1:5" ht="18">
      <c r="A8" s="47" t="s">
        <v>7</v>
      </c>
      <c r="B8" s="27">
        <v>4</v>
      </c>
      <c r="C8" s="17" t="s">
        <v>146</v>
      </c>
      <c r="D8" s="27"/>
      <c r="E8" s="27"/>
    </row>
    <row r="9" spans="1:5" ht="18">
      <c r="A9" s="48" t="s">
        <v>8</v>
      </c>
      <c r="B9" s="27">
        <v>5</v>
      </c>
      <c r="C9" s="17" t="s">
        <v>147</v>
      </c>
      <c r="D9" s="27"/>
      <c r="E9" s="27"/>
    </row>
    <row r="10" spans="1:5" ht="18">
      <c r="A10" s="49" t="s">
        <v>10</v>
      </c>
      <c r="B10" s="50">
        <v>8</v>
      </c>
      <c r="C10" s="17" t="s">
        <v>148</v>
      </c>
      <c r="D10" s="50"/>
      <c r="E10" s="27"/>
    </row>
    <row r="11" spans="1:5" ht="18">
      <c r="A11" s="122" t="s">
        <v>173</v>
      </c>
      <c r="B11" s="27"/>
      <c r="C11" s="27" t="s">
        <v>172</v>
      </c>
      <c r="D11" s="27"/>
      <c r="E11" s="27"/>
    </row>
    <row r="12" ht="18">
      <c r="E12" s="13"/>
    </row>
    <row r="13" ht="18">
      <c r="E13" s="13"/>
    </row>
    <row r="14" ht="18">
      <c r="E14" s="13"/>
    </row>
    <row r="15" ht="18">
      <c r="E15" s="13"/>
    </row>
    <row r="16" ht="18">
      <c r="E16" s="13"/>
    </row>
  </sheetData>
  <sheetProtection/>
  <printOptions/>
  <pageMargins left="0.75" right="0.75" top="1" bottom="1" header="0.3" footer="0.3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6">
      <selection activeCell="E20" sqref="E20"/>
    </sheetView>
  </sheetViews>
  <sheetFormatPr defaultColWidth="8.8515625" defaultRowHeight="15"/>
  <cols>
    <col min="1" max="1" width="8.8515625" style="0" customWidth="1"/>
    <col min="2" max="2" width="31.140625" style="0" customWidth="1"/>
  </cols>
  <sheetData>
    <row r="1" spans="1:5" ht="22.5">
      <c r="A1" s="36" t="s">
        <v>37</v>
      </c>
      <c r="B1" s="2"/>
      <c r="C1" s="2"/>
      <c r="D1" s="2"/>
      <c r="E1" s="2"/>
    </row>
    <row r="3" ht="19.5">
      <c r="A3" s="6" t="s">
        <v>19</v>
      </c>
    </row>
    <row r="5" spans="1:4" ht="18">
      <c r="A5" s="24" t="s">
        <v>12</v>
      </c>
      <c r="B5" s="24"/>
      <c r="C5" s="24"/>
      <c r="D5" s="24"/>
    </row>
    <row r="6" spans="1:4" ht="18">
      <c r="A6" s="24" t="s">
        <v>5</v>
      </c>
      <c r="B6" s="24"/>
      <c r="C6" s="24"/>
      <c r="D6" s="24">
        <v>1</v>
      </c>
    </row>
    <row r="7" spans="1:4" ht="18">
      <c r="A7" s="14" t="s">
        <v>6</v>
      </c>
      <c r="B7" s="17" t="s">
        <v>39</v>
      </c>
      <c r="C7" s="25"/>
      <c r="D7" s="27"/>
    </row>
    <row r="8" spans="1:4" ht="18">
      <c r="A8" s="16" t="s">
        <v>7</v>
      </c>
      <c r="B8" s="17" t="s">
        <v>40</v>
      </c>
      <c r="C8" s="27"/>
      <c r="D8" s="27"/>
    </row>
    <row r="9" spans="1:4" ht="18">
      <c r="A9" s="18" t="s">
        <v>8</v>
      </c>
      <c r="B9" s="12" t="s">
        <v>45</v>
      </c>
      <c r="C9" s="27"/>
      <c r="D9" s="27"/>
    </row>
    <row r="10" spans="1:4" ht="18">
      <c r="A10" s="20" t="s">
        <v>10</v>
      </c>
      <c r="B10" s="17"/>
      <c r="C10" s="26"/>
      <c r="D10" s="27"/>
    </row>
    <row r="13" ht="19.5">
      <c r="A13" s="6" t="s">
        <v>16</v>
      </c>
    </row>
    <row r="15" spans="1:4" ht="18">
      <c r="A15" s="24" t="s">
        <v>12</v>
      </c>
      <c r="B15" s="24"/>
      <c r="C15" s="24"/>
      <c r="D15" s="24"/>
    </row>
    <row r="16" spans="1:4" ht="18">
      <c r="A16" s="24" t="s">
        <v>5</v>
      </c>
      <c r="B16" s="24"/>
      <c r="C16" s="24"/>
      <c r="D16" s="24">
        <v>1</v>
      </c>
    </row>
    <row r="17" spans="1:4" ht="18">
      <c r="A17" s="14" t="s">
        <v>6</v>
      </c>
      <c r="B17" s="17" t="s">
        <v>41</v>
      </c>
      <c r="C17" s="25"/>
      <c r="D17" s="27"/>
    </row>
    <row r="18" spans="1:4" ht="18">
      <c r="A18" s="16" t="s">
        <v>7</v>
      </c>
      <c r="B18" s="17" t="s">
        <v>42</v>
      </c>
      <c r="C18" s="27"/>
      <c r="D18" s="27"/>
    </row>
    <row r="19" spans="1:4" ht="18.75">
      <c r="A19" s="18" t="s">
        <v>8</v>
      </c>
      <c r="B19" s="44" t="s">
        <v>46</v>
      </c>
      <c r="C19" s="27"/>
      <c r="D19" s="27"/>
    </row>
    <row r="20" spans="1:4" ht="18">
      <c r="A20" s="20" t="s">
        <v>10</v>
      </c>
      <c r="B20" s="17"/>
      <c r="C20" s="26"/>
      <c r="D20" s="27"/>
    </row>
    <row r="23" ht="19.5">
      <c r="A23" s="6" t="s">
        <v>17</v>
      </c>
    </row>
    <row r="25" spans="1:4" ht="18">
      <c r="A25" s="24" t="s">
        <v>12</v>
      </c>
      <c r="B25" s="24"/>
      <c r="C25" s="24"/>
      <c r="D25" s="24"/>
    </row>
    <row r="26" spans="1:4" ht="18">
      <c r="A26" s="24" t="s">
        <v>5</v>
      </c>
      <c r="B26" s="24"/>
      <c r="C26" s="24"/>
      <c r="D26" s="24">
        <v>1</v>
      </c>
    </row>
    <row r="27" spans="1:4" ht="18">
      <c r="A27" s="14" t="s">
        <v>6</v>
      </c>
      <c r="B27" s="17" t="s">
        <v>43</v>
      </c>
      <c r="C27" s="25"/>
      <c r="D27" s="27"/>
    </row>
    <row r="28" spans="1:4" ht="18">
      <c r="A28" s="16" t="s">
        <v>7</v>
      </c>
      <c r="B28" s="17" t="s">
        <v>44</v>
      </c>
      <c r="C28" s="27"/>
      <c r="D28" s="27"/>
    </row>
    <row r="29" spans="1:4" ht="18">
      <c r="A29" s="18" t="s">
        <v>8</v>
      </c>
      <c r="C29" s="27"/>
      <c r="D29" s="27"/>
    </row>
    <row r="30" spans="1:4" ht="18">
      <c r="A30" s="20" t="s">
        <v>10</v>
      </c>
      <c r="B30" s="17"/>
      <c r="C30" s="26"/>
      <c r="D30" s="27"/>
    </row>
  </sheetData>
  <sheetProtection/>
  <printOptions/>
  <pageMargins left="0.75" right="0.75" top="1" bottom="1" header="0.3" footer="0.3"/>
  <pageSetup fitToHeight="1" fitToWidth="1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7" sqref="C7"/>
    </sheetView>
  </sheetViews>
  <sheetFormatPr defaultColWidth="11.421875" defaultRowHeight="15"/>
  <cols>
    <col min="2" max="2" width="5.7109375" style="0" hidden="1" customWidth="1"/>
    <col min="3" max="3" width="17.28125" style="0" customWidth="1"/>
  </cols>
  <sheetData>
    <row r="1" spans="1:6" ht="22.5">
      <c r="A1" s="36" t="s">
        <v>50</v>
      </c>
      <c r="B1" s="2"/>
      <c r="C1" s="2"/>
      <c r="D1" s="2"/>
      <c r="E1" s="2"/>
      <c r="F1" s="2"/>
    </row>
    <row r="3" ht="18">
      <c r="A3" s="7" t="s">
        <v>150</v>
      </c>
    </row>
    <row r="5" spans="1:5" ht="18">
      <c r="A5" s="7" t="s">
        <v>2</v>
      </c>
      <c r="B5" s="7"/>
      <c r="C5" s="7"/>
      <c r="D5" s="7" t="s">
        <v>162</v>
      </c>
      <c r="E5" s="7" t="s">
        <v>163</v>
      </c>
    </row>
    <row r="6" spans="1:4" ht="18">
      <c r="A6" s="24" t="s">
        <v>5</v>
      </c>
      <c r="B6" s="13"/>
      <c r="D6" s="13">
        <v>1</v>
      </c>
    </row>
    <row r="7" spans="1:5" ht="18">
      <c r="A7" s="45" t="s">
        <v>6</v>
      </c>
      <c r="B7" s="46">
        <v>1</v>
      </c>
      <c r="C7" s="17" t="s">
        <v>151</v>
      </c>
      <c r="D7" s="46"/>
      <c r="E7" s="61"/>
    </row>
    <row r="8" spans="1:5" ht="18">
      <c r="A8" s="47" t="s">
        <v>7</v>
      </c>
      <c r="B8" s="27">
        <v>4</v>
      </c>
      <c r="C8" s="17" t="s">
        <v>152</v>
      </c>
      <c r="D8" s="27"/>
      <c r="E8" s="61"/>
    </row>
    <row r="9" spans="1:5" ht="18">
      <c r="A9" s="48" t="s">
        <v>8</v>
      </c>
      <c r="B9" s="27">
        <v>5</v>
      </c>
      <c r="C9" s="17" t="s">
        <v>153</v>
      </c>
      <c r="D9" s="27"/>
      <c r="E9" s="61"/>
    </row>
    <row r="10" spans="1:5" ht="18">
      <c r="A10" s="49" t="s">
        <v>10</v>
      </c>
      <c r="B10" s="50">
        <v>8</v>
      </c>
      <c r="C10" s="17"/>
      <c r="D10" s="50"/>
      <c r="E10" s="6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F21" sqref="F21"/>
    </sheetView>
  </sheetViews>
  <sheetFormatPr defaultColWidth="11.421875" defaultRowHeight="15"/>
  <cols>
    <col min="2" max="2" width="0" style="0" hidden="1" customWidth="1"/>
    <col min="3" max="3" width="24.421875" style="0" customWidth="1"/>
  </cols>
  <sheetData>
    <row r="1" spans="1:4" ht="22.5">
      <c r="A1" s="36" t="s">
        <v>50</v>
      </c>
      <c r="B1" s="2"/>
      <c r="C1" s="2"/>
      <c r="D1" s="2"/>
    </row>
    <row r="3" ht="18">
      <c r="A3" s="7" t="s">
        <v>154</v>
      </c>
    </row>
    <row r="5" spans="1:5" ht="18">
      <c r="A5" s="7" t="s">
        <v>2</v>
      </c>
      <c r="B5" s="7"/>
      <c r="C5" s="7"/>
      <c r="D5" s="7" t="s">
        <v>47</v>
      </c>
      <c r="E5" s="7" t="s">
        <v>161</v>
      </c>
    </row>
    <row r="6" spans="1:4" ht="18">
      <c r="A6" s="24" t="s">
        <v>5</v>
      </c>
      <c r="B6" s="13"/>
      <c r="D6" s="13">
        <v>1</v>
      </c>
    </row>
    <row r="7" spans="1:5" ht="18">
      <c r="A7" s="45" t="s">
        <v>6</v>
      </c>
      <c r="B7" s="46">
        <v>1</v>
      </c>
      <c r="C7" s="17" t="s">
        <v>155</v>
      </c>
      <c r="D7" s="46"/>
      <c r="E7" s="61"/>
    </row>
    <row r="8" spans="1:5" ht="18">
      <c r="A8" s="47" t="s">
        <v>7</v>
      </c>
      <c r="B8" s="27">
        <v>4</v>
      </c>
      <c r="C8" s="17" t="s">
        <v>46</v>
      </c>
      <c r="D8" s="27"/>
      <c r="E8" s="61"/>
    </row>
    <row r="9" spans="1:5" ht="18">
      <c r="A9" s="48" t="s">
        <v>8</v>
      </c>
      <c r="B9" s="27"/>
      <c r="C9" s="17" t="s">
        <v>40</v>
      </c>
      <c r="D9" s="27"/>
      <c r="E9" s="61"/>
    </row>
    <row r="10" spans="1:5" ht="18">
      <c r="A10" s="49" t="s">
        <v>10</v>
      </c>
      <c r="B10" s="50"/>
      <c r="C10" s="17" t="s">
        <v>45</v>
      </c>
      <c r="D10" s="50"/>
      <c r="E10" s="61"/>
    </row>
    <row r="11" spans="1:5" ht="18">
      <c r="A11" s="123" t="s">
        <v>173</v>
      </c>
      <c r="B11" s="61"/>
      <c r="C11" s="17" t="s">
        <v>175</v>
      </c>
      <c r="D11" s="61"/>
      <c r="E11" s="6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2017-05-11T02:22:25Z</cp:lastPrinted>
  <dcterms:created xsi:type="dcterms:W3CDTF">2006-09-16T00:00:00Z</dcterms:created>
  <dcterms:modified xsi:type="dcterms:W3CDTF">2017-05-11T02:52:35Z</dcterms:modified>
  <cp:category/>
  <cp:version/>
  <cp:contentType/>
  <cp:contentStatus/>
</cp:coreProperties>
</file>