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0" yWindow="560" windowWidth="25340" windowHeight="19260" tabRatio="500" activeTab="0"/>
  </bookViews>
  <sheets>
    <sheet name="SCHEDULE" sheetId="1" r:id="rId1"/>
    <sheet name="Open Men" sheetId="2" r:id="rId2"/>
    <sheet name="U16 Girls" sheetId="3" r:id="rId3"/>
    <sheet name="U16 Boys" sheetId="4" r:id="rId4"/>
    <sheet name="U14 Boys" sheetId="5" r:id="rId5"/>
    <sheet name="U14 Girls" sheetId="6" r:id="rId6"/>
    <sheet name="U12 Boys" sheetId="7" r:id="rId7"/>
    <sheet name="RESULTS" sheetId="8" r:id="rId8"/>
  </sheets>
  <definedNames/>
  <calcPr fullCalcOnLoad="1"/>
</workbook>
</file>

<file path=xl/sharedStrings.xml><?xml version="1.0" encoding="utf-8"?>
<sst xmlns="http://schemas.openxmlformats.org/spreadsheetml/2006/main" count="636" uniqueCount="162">
  <si>
    <t>MEN</t>
  </si>
  <si>
    <t>ROUND 1</t>
  </si>
  <si>
    <t>HEAT 1</t>
  </si>
  <si>
    <t>HEAT 4</t>
  </si>
  <si>
    <t xml:space="preserve">OPEN </t>
  </si>
  <si>
    <t>HEAT 5</t>
  </si>
  <si>
    <t>HEAT 6</t>
  </si>
  <si>
    <t xml:space="preserve">All heats are 20 minutes </t>
  </si>
  <si>
    <t>Heat:</t>
  </si>
  <si>
    <t>SEMI FINAL</t>
  </si>
  <si>
    <t>HEAT 2</t>
  </si>
  <si>
    <t>Q-FINAL</t>
  </si>
  <si>
    <t>FINAL</t>
  </si>
  <si>
    <t>Rd1 Ht1</t>
  </si>
  <si>
    <t>Red</t>
  </si>
  <si>
    <t>White</t>
  </si>
  <si>
    <t>Yellow</t>
  </si>
  <si>
    <t>Rd2 Ht1</t>
  </si>
  <si>
    <t>Blue</t>
  </si>
  <si>
    <t>Rd1 Ht2</t>
  </si>
  <si>
    <t>Final</t>
  </si>
  <si>
    <t>Rd1 Ht3</t>
  </si>
  <si>
    <t>Rd2 Ht2</t>
  </si>
  <si>
    <t>Rd1 Ht4</t>
  </si>
  <si>
    <t>Q-FINALS</t>
  </si>
  <si>
    <t>SEMI-FINAL</t>
  </si>
  <si>
    <t xml:space="preserve">Rd2 </t>
  </si>
  <si>
    <t>1/4 Final 1</t>
  </si>
  <si>
    <t>Rd3</t>
  </si>
  <si>
    <t>Semi Final 1</t>
  </si>
  <si>
    <t>1/4 Final 2</t>
  </si>
  <si>
    <t>Rd4</t>
  </si>
  <si>
    <t>1.10</t>
  </si>
  <si>
    <t>2.10</t>
  </si>
  <si>
    <t>Semi Final 2</t>
  </si>
  <si>
    <t>Rd1 Ht5</t>
  </si>
  <si>
    <t>1/4 Final 3</t>
  </si>
  <si>
    <t>Rd1 Ht6</t>
  </si>
  <si>
    <t>SEMI</t>
  </si>
  <si>
    <t>Open Men</t>
  </si>
  <si>
    <t>Under 16 Boys</t>
  </si>
  <si>
    <t>Under 16 Girls</t>
  </si>
  <si>
    <t>Under 14 Boys</t>
  </si>
  <si>
    <t>Under 14 Girls</t>
  </si>
  <si>
    <t>BOYS</t>
  </si>
  <si>
    <t>UNDER 16</t>
  </si>
  <si>
    <t>HEAT 3</t>
  </si>
  <si>
    <t>GIRLS</t>
  </si>
  <si>
    <t>UNDER 14</t>
  </si>
  <si>
    <t xml:space="preserve">UNDER 12 </t>
  </si>
  <si>
    <t>EXPRESSION SESSION</t>
  </si>
  <si>
    <t>Check the Surfarama facebook page at 6 am to confirm running schedule.</t>
  </si>
  <si>
    <t xml:space="preserve">NOTE: Schedule is always subject to change due to conditions. </t>
  </si>
  <si>
    <t>Surfarama Presenter by Saltwater Wine- Port Macquarie</t>
  </si>
  <si>
    <t>Friday 21st April 2017</t>
  </si>
  <si>
    <t>Port Macquarie, NSW</t>
  </si>
  <si>
    <t>Saturday 22nd April 2017</t>
  </si>
  <si>
    <t>Sunday 23rd April 2017</t>
  </si>
  <si>
    <t xml:space="preserve"> HEAT 2 </t>
  </si>
  <si>
    <t xml:space="preserve"> HEAT 3 </t>
  </si>
  <si>
    <t>Olly Bolton</t>
  </si>
  <si>
    <t>Logan Moy</t>
  </si>
  <si>
    <t xml:space="preserve">Ethan Turner </t>
  </si>
  <si>
    <t>Thomas Martin</t>
  </si>
  <si>
    <t>Ethan Hartge</t>
  </si>
  <si>
    <t>Harry Fergusson</t>
  </si>
  <si>
    <t>Eric Ellery</t>
  </si>
  <si>
    <t>Nixon Zorica</t>
  </si>
  <si>
    <t>Arch Whiteman</t>
  </si>
  <si>
    <t xml:space="preserve">Grayson Hinrichs </t>
  </si>
  <si>
    <t xml:space="preserve">Nat Watts </t>
  </si>
  <si>
    <t xml:space="preserve">Koby Scharkie </t>
  </si>
  <si>
    <t>Connor Lee</t>
  </si>
  <si>
    <t xml:space="preserve">Tiaan Cronje </t>
  </si>
  <si>
    <t>Kade Hooper</t>
  </si>
  <si>
    <t xml:space="preserve">Nathan Davey </t>
  </si>
  <si>
    <t>Van Whiteman</t>
  </si>
  <si>
    <t>Ross Cadden</t>
  </si>
  <si>
    <t>Ben Hrones</t>
  </si>
  <si>
    <t>Jed McDonagh</t>
  </si>
  <si>
    <t xml:space="preserve">Ben Walsh </t>
  </si>
  <si>
    <t>Jed Ashton</t>
  </si>
  <si>
    <t>Sam Partington</t>
  </si>
  <si>
    <t xml:space="preserve">Marcus Whillock </t>
  </si>
  <si>
    <t xml:space="preserve">Molly Picklum </t>
  </si>
  <si>
    <t xml:space="preserve">Tiya Collins </t>
  </si>
  <si>
    <t>Emily Fealy</t>
  </si>
  <si>
    <t xml:space="preserve">Laila Rich </t>
  </si>
  <si>
    <t>Charli Allport</t>
  </si>
  <si>
    <t>Nyxie Ryan</t>
  </si>
  <si>
    <t>Tahli Enfield</t>
  </si>
  <si>
    <t xml:space="preserve">Julia Williams </t>
  </si>
  <si>
    <t>Joel Vaughan</t>
  </si>
  <si>
    <t>Saxon Reber</t>
  </si>
  <si>
    <t>Jordan Liackman</t>
  </si>
  <si>
    <t>Kayle Enfield</t>
  </si>
  <si>
    <t>Luke Adam</t>
  </si>
  <si>
    <t>Ethan Dodson</t>
  </si>
  <si>
    <t>Charlie Peplow</t>
  </si>
  <si>
    <t>Sam Kilmenko</t>
  </si>
  <si>
    <t>Grayson Hinrichs</t>
  </si>
  <si>
    <t>Cooper Puttergrill</t>
  </si>
  <si>
    <t>Sunny Whitby-Otto</t>
  </si>
  <si>
    <t>Bodhie Williams</t>
  </si>
  <si>
    <t>Jack Walker-Powell</t>
  </si>
  <si>
    <t>Kai Allen</t>
  </si>
  <si>
    <t>Tom Stone</t>
  </si>
  <si>
    <t xml:space="preserve">Astrid Osborn </t>
  </si>
  <si>
    <t>Cedar Leigh-Jones</t>
  </si>
  <si>
    <t>Leila Salt</t>
  </si>
  <si>
    <t>Milli Allport</t>
  </si>
  <si>
    <t>Charlize Everitt</t>
  </si>
  <si>
    <t>Mackenzie Davidson</t>
  </si>
  <si>
    <t>Sea McManus</t>
  </si>
  <si>
    <t>Coral Fujino</t>
  </si>
  <si>
    <t>Hunter Roberts</t>
  </si>
  <si>
    <t xml:space="preserve">Halina Morley </t>
  </si>
  <si>
    <t>Oscar Salt</t>
  </si>
  <si>
    <t>Jett Secomb</t>
  </si>
  <si>
    <t>Jay Pink</t>
  </si>
  <si>
    <t>Hugh Vaughan</t>
  </si>
  <si>
    <t>Isaak Brown</t>
  </si>
  <si>
    <t>Jack Ragen</t>
  </si>
  <si>
    <t>Xavier Bryce</t>
  </si>
  <si>
    <t>Manning Gregory</t>
  </si>
  <si>
    <t>Jack McManus</t>
  </si>
  <si>
    <t>Zac Tinson</t>
  </si>
  <si>
    <t>Dembe Ryan</t>
  </si>
  <si>
    <t>Jack Macdonald</t>
  </si>
  <si>
    <t>Tye Wicks</t>
  </si>
  <si>
    <t>Archie Hyde</t>
  </si>
  <si>
    <t>Liam Schwensen</t>
  </si>
  <si>
    <t>Kurtis Vaughan</t>
  </si>
  <si>
    <t>Shane Cadden</t>
  </si>
  <si>
    <t>Duke Kelleher</t>
  </si>
  <si>
    <t>Adin Edwards</t>
  </si>
  <si>
    <t>Jamie Skillin</t>
  </si>
  <si>
    <t>Michael O'Rafferty</t>
  </si>
  <si>
    <t>Kiel Bigeni</t>
  </si>
  <si>
    <t>Troy Skillin</t>
  </si>
  <si>
    <t>Mitchell Van Der Veer</t>
  </si>
  <si>
    <t>Nelson Corner</t>
  </si>
  <si>
    <t>Luke Bramble</t>
  </si>
  <si>
    <t>Ben Howard</t>
  </si>
  <si>
    <t>8:00am</t>
  </si>
  <si>
    <t>Axel Rose-Curotta</t>
  </si>
  <si>
    <t>Tyrone Gregory-Hurst</t>
  </si>
  <si>
    <t xml:space="preserve">First Heat of day check in at 7:45am for a 8:00am start </t>
  </si>
  <si>
    <t>2:45pm Approx</t>
  </si>
  <si>
    <t xml:space="preserve">Under 12 Boys </t>
  </si>
  <si>
    <t>ROUND ONE</t>
  </si>
  <si>
    <t xml:space="preserve">ROUND TWO </t>
  </si>
  <si>
    <t>Rd 2 Ht1</t>
  </si>
  <si>
    <t xml:space="preserve"> </t>
  </si>
  <si>
    <t>Rd2 Ht3</t>
  </si>
  <si>
    <t>OPEN MEN</t>
  </si>
  <si>
    <t>Zane Hutchison</t>
  </si>
  <si>
    <t>Jake Constantinidis</t>
  </si>
  <si>
    <t xml:space="preserve">Zac Meatchem </t>
  </si>
  <si>
    <t>Zac McMartin</t>
  </si>
  <si>
    <t>ROUND 2</t>
  </si>
  <si>
    <t>Logan Steinwede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</si>
</sst>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59">
    <font>
      <sz val="12"/>
      <color theme="1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sz val="12"/>
      <name val="Calibri"/>
      <family val="0"/>
    </font>
    <font>
      <b/>
      <sz val="16"/>
      <color indexed="8"/>
      <name val="Calibri"/>
      <family val="2"/>
    </font>
    <font>
      <sz val="16"/>
      <name val="Calibri"/>
      <family val="0"/>
    </font>
    <font>
      <b/>
      <sz val="16"/>
      <name val="Calibri"/>
      <family val="0"/>
    </font>
    <font>
      <b/>
      <sz val="18"/>
      <name val="Calibri"/>
      <family val="0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8"/>
      <color indexed="8"/>
      <name val="Calibri"/>
      <family val="0"/>
    </font>
    <font>
      <sz val="14"/>
      <name val="Calibri"/>
      <family val="0"/>
    </font>
    <font>
      <b/>
      <sz val="14"/>
      <name val="Calibri"/>
      <family val="0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9"/>
      <name val="Calibri"/>
      <family val="2"/>
    </font>
    <font>
      <sz val="16"/>
      <color indexed="8"/>
      <name val="Calibri"/>
      <family val="2"/>
    </font>
    <font>
      <sz val="18"/>
      <color indexed="8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8"/>
      <color theme="1"/>
      <name val="Calibri"/>
      <family val="0"/>
    </font>
    <font>
      <b/>
      <sz val="14"/>
      <color rgb="FF000000"/>
      <name val="Calibri"/>
      <family val="2"/>
    </font>
    <font>
      <b/>
      <sz val="16"/>
      <color theme="1"/>
      <name val="Calibri"/>
      <family val="0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14"/>
      <color rgb="FF000000"/>
      <name val="Calibri"/>
      <family val="0"/>
    </font>
    <font>
      <b/>
      <sz val="14"/>
      <color theme="0"/>
      <name val="Calibri"/>
      <family val="2"/>
    </font>
    <font>
      <sz val="12"/>
      <color rgb="FF000000"/>
      <name val="Calibri"/>
      <family val="2"/>
    </font>
    <font>
      <b/>
      <sz val="16"/>
      <color rgb="FF000000"/>
      <name val="Calibri"/>
      <family val="0"/>
    </font>
    <font>
      <sz val="16"/>
      <color theme="1"/>
      <name val="Calibri"/>
      <family val="2"/>
    </font>
    <font>
      <sz val="18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C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46">
    <xf numFmtId="0" fontId="0" fillId="0" borderId="0" xfId="0" applyFont="1" applyAlignment="1">
      <alignment/>
    </xf>
    <xf numFmtId="0" fontId="48" fillId="0" borderId="0" xfId="0" applyFont="1" applyAlignment="1">
      <alignment horizontal="center"/>
    </xf>
    <xf numFmtId="0" fontId="46" fillId="0" borderId="0" xfId="0" applyFont="1" applyFill="1" applyAlignment="1">
      <alignment horizontal="center"/>
    </xf>
    <xf numFmtId="0" fontId="25" fillId="0" borderId="0" xfId="0" applyFont="1" applyAlignment="1">
      <alignment/>
    </xf>
    <xf numFmtId="0" fontId="26" fillId="33" borderId="10" xfId="0" applyFont="1" applyFill="1" applyBorder="1" applyAlignment="1">
      <alignment/>
    </xf>
    <xf numFmtId="0" fontId="49" fillId="34" borderId="11" xfId="0" applyFont="1" applyFill="1" applyBorder="1" applyAlignment="1">
      <alignment/>
    </xf>
    <xf numFmtId="0" fontId="49" fillId="35" borderId="11" xfId="0" applyFont="1" applyFill="1" applyBorder="1" applyAlignment="1">
      <alignment/>
    </xf>
    <xf numFmtId="0" fontId="25" fillId="0" borderId="12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26" fillId="0" borderId="0" xfId="0" applyFont="1" applyAlignment="1">
      <alignment/>
    </xf>
    <xf numFmtId="0" fontId="26" fillId="36" borderId="10" xfId="0" applyFont="1" applyFill="1" applyBorder="1" applyAlignment="1">
      <alignment/>
    </xf>
    <xf numFmtId="0" fontId="52" fillId="0" borderId="14" xfId="0" applyFont="1" applyBorder="1" applyAlignment="1">
      <alignment/>
    </xf>
    <xf numFmtId="0" fontId="52" fillId="0" borderId="12" xfId="0" applyFont="1" applyBorder="1" applyAlignment="1">
      <alignment/>
    </xf>
    <xf numFmtId="0" fontId="52" fillId="0" borderId="0" xfId="0" applyFont="1" applyBorder="1" applyAlignment="1">
      <alignment/>
    </xf>
    <xf numFmtId="0" fontId="51" fillId="0" borderId="14" xfId="0" applyFont="1" applyBorder="1" applyAlignment="1">
      <alignment/>
    </xf>
    <xf numFmtId="0" fontId="52" fillId="0" borderId="15" xfId="0" applyFont="1" applyBorder="1" applyAlignment="1">
      <alignment/>
    </xf>
    <xf numFmtId="0" fontId="52" fillId="0" borderId="16" xfId="0" applyFont="1" applyBorder="1" applyAlignment="1">
      <alignment/>
    </xf>
    <xf numFmtId="0" fontId="51" fillId="37" borderId="14" xfId="0" applyFont="1" applyFill="1" applyBorder="1" applyAlignment="1">
      <alignment/>
    </xf>
    <xf numFmtId="0" fontId="26" fillId="0" borderId="0" xfId="0" applyFont="1" applyAlignment="1">
      <alignment horizontal="center"/>
    </xf>
    <xf numFmtId="0" fontId="51" fillId="38" borderId="11" xfId="0" applyFont="1" applyFill="1" applyBorder="1" applyAlignment="1">
      <alignment/>
    </xf>
    <xf numFmtId="0" fontId="52" fillId="0" borderId="11" xfId="0" applyFont="1" applyBorder="1" applyAlignment="1">
      <alignment/>
    </xf>
    <xf numFmtId="0" fontId="52" fillId="0" borderId="13" xfId="0" applyFont="1" applyBorder="1" applyAlignment="1">
      <alignment/>
    </xf>
    <xf numFmtId="0" fontId="25" fillId="0" borderId="14" xfId="0" applyFont="1" applyBorder="1" applyAlignment="1">
      <alignment horizontal="center"/>
    </xf>
    <xf numFmtId="0" fontId="52" fillId="0" borderId="10" xfId="0" applyFont="1" applyBorder="1" applyAlignment="1">
      <alignment/>
    </xf>
    <xf numFmtId="0" fontId="52" fillId="0" borderId="17" xfId="0" applyFont="1" applyBorder="1" applyAlignment="1">
      <alignment/>
    </xf>
    <xf numFmtId="0" fontId="25" fillId="0" borderId="0" xfId="0" applyFont="1" applyBorder="1" applyAlignment="1">
      <alignment horizontal="center"/>
    </xf>
    <xf numFmtId="0" fontId="25" fillId="0" borderId="14" xfId="0" applyFont="1" applyBorder="1" applyAlignment="1" quotePrefix="1">
      <alignment horizontal="center"/>
    </xf>
    <xf numFmtId="0" fontId="49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53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52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/>
    </xf>
    <xf numFmtId="0" fontId="52" fillId="0" borderId="0" xfId="0" applyFont="1" applyFill="1" applyBorder="1" applyAlignment="1">
      <alignment/>
    </xf>
    <xf numFmtId="0" fontId="25" fillId="0" borderId="0" xfId="0" applyFont="1" applyBorder="1" applyAlignment="1">
      <alignment/>
    </xf>
    <xf numFmtId="0" fontId="54" fillId="36" borderId="18" xfId="0" applyFont="1" applyFill="1" applyBorder="1" applyAlignment="1">
      <alignment/>
    </xf>
    <xf numFmtId="0" fontId="25" fillId="0" borderId="10" xfId="0" applyFont="1" applyBorder="1" applyAlignment="1">
      <alignment/>
    </xf>
    <xf numFmtId="0" fontId="26" fillId="0" borderId="19" xfId="0" applyFont="1" applyBorder="1" applyAlignment="1">
      <alignment/>
    </xf>
    <xf numFmtId="0" fontId="25" fillId="0" borderId="14" xfId="0" applyFont="1" applyBorder="1" applyAlignment="1">
      <alignment/>
    </xf>
    <xf numFmtId="0" fontId="26" fillId="37" borderId="19" xfId="0" applyFont="1" applyFill="1" applyBorder="1" applyAlignment="1">
      <alignment/>
    </xf>
    <xf numFmtId="0" fontId="54" fillId="38" borderId="11" xfId="0" applyFont="1" applyFill="1" applyBorder="1" applyAlignment="1">
      <alignment/>
    </xf>
    <xf numFmtId="0" fontId="25" fillId="0" borderId="11" xfId="0" applyFont="1" applyBorder="1" applyAlignment="1">
      <alignment/>
    </xf>
    <xf numFmtId="0" fontId="25" fillId="0" borderId="10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0" fontId="51" fillId="0" borderId="0" xfId="0" applyFont="1" applyFill="1" applyBorder="1" applyAlignment="1">
      <alignment/>
    </xf>
    <xf numFmtId="0" fontId="26" fillId="0" borderId="0" xfId="0" applyFont="1" applyFill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25" fillId="0" borderId="12" xfId="0" applyFont="1" applyBorder="1" applyAlignment="1" quotePrefix="1">
      <alignment horizontal="center"/>
    </xf>
    <xf numFmtId="0" fontId="52" fillId="0" borderId="14" xfId="0" applyFont="1" applyFill="1" applyBorder="1" applyAlignment="1">
      <alignment/>
    </xf>
    <xf numFmtId="0" fontId="0" fillId="0" borderId="0" xfId="0" applyAlignment="1">
      <alignment horizontal="left"/>
    </xf>
    <xf numFmtId="0" fontId="51" fillId="0" borderId="0" xfId="0" applyFont="1" applyAlignment="1">
      <alignment horizontal="left"/>
    </xf>
    <xf numFmtId="0" fontId="3" fillId="0" borderId="0" xfId="55" applyFont="1" applyFill="1" applyBorder="1" applyAlignment="1">
      <alignment horizontal="center"/>
      <protection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9" fillId="0" borderId="14" xfId="0" applyFont="1" applyFill="1" applyBorder="1" applyAlignment="1">
      <alignment/>
    </xf>
    <xf numFmtId="0" fontId="52" fillId="0" borderId="0" xfId="0" applyFont="1" applyAlignment="1" quotePrefix="1">
      <alignment horizontal="left"/>
    </xf>
    <xf numFmtId="0" fontId="52" fillId="0" borderId="0" xfId="0" applyFont="1" applyAlignment="1">
      <alignment horizontal="center"/>
    </xf>
    <xf numFmtId="0" fontId="52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55" fillId="0" borderId="0" xfId="0" applyFont="1" applyAlignment="1">
      <alignment/>
    </xf>
    <xf numFmtId="0" fontId="49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12" xfId="0" applyFont="1" applyBorder="1" applyAlignment="1">
      <alignment/>
    </xf>
    <xf numFmtId="0" fontId="49" fillId="0" borderId="14" xfId="0" applyFont="1" applyBorder="1" applyAlignment="1">
      <alignment/>
    </xf>
    <xf numFmtId="0" fontId="53" fillId="0" borderId="13" xfId="0" applyFont="1" applyBorder="1" applyAlignment="1">
      <alignment/>
    </xf>
    <xf numFmtId="0" fontId="53" fillId="0" borderId="17" xfId="0" applyFont="1" applyBorder="1" applyAlignment="1">
      <alignment/>
    </xf>
    <xf numFmtId="0" fontId="25" fillId="0" borderId="0" xfId="0" applyFont="1" applyAlignment="1">
      <alignment horizontal="center"/>
    </xf>
    <xf numFmtId="0" fontId="55" fillId="0" borderId="0" xfId="0" applyFont="1" applyAlignment="1">
      <alignment horizontal="left"/>
    </xf>
    <xf numFmtId="0" fontId="25" fillId="0" borderId="11" xfId="0" applyFont="1" applyBorder="1" applyAlignment="1">
      <alignment horizontal="left"/>
    </xf>
    <xf numFmtId="0" fontId="53" fillId="0" borderId="13" xfId="0" applyFont="1" applyBorder="1" applyAlignment="1">
      <alignment horizontal="center"/>
    </xf>
    <xf numFmtId="0" fontId="25" fillId="0" borderId="0" xfId="0" applyFont="1" applyFill="1" applyBorder="1" applyAlignment="1" quotePrefix="1">
      <alignment horizontal="center"/>
    </xf>
    <xf numFmtId="0" fontId="52" fillId="0" borderId="14" xfId="0" applyFont="1" applyFill="1" applyBorder="1" applyAlignment="1">
      <alignment horizontal="center"/>
    </xf>
    <xf numFmtId="0" fontId="26" fillId="0" borderId="0" xfId="0" applyFont="1" applyAlignment="1" quotePrefix="1">
      <alignment horizontal="left"/>
    </xf>
    <xf numFmtId="0" fontId="56" fillId="0" borderId="0" xfId="0" applyFont="1" applyFill="1" applyBorder="1" applyAlignment="1">
      <alignment/>
    </xf>
    <xf numFmtId="0" fontId="55" fillId="0" borderId="0" xfId="0" applyFont="1" applyFill="1" applyBorder="1" applyAlignment="1">
      <alignment/>
    </xf>
    <xf numFmtId="0" fontId="26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5" fillId="0" borderId="0" xfId="0" applyFont="1" applyFill="1" applyAlignment="1">
      <alignment horizontal="left"/>
    </xf>
    <xf numFmtId="0" fontId="25" fillId="0" borderId="20" xfId="0" applyFont="1" applyFill="1" applyBorder="1" applyAlignment="1">
      <alignment/>
    </xf>
    <xf numFmtId="0" fontId="52" fillId="0" borderId="14" xfId="0" applyFont="1" applyBorder="1" applyAlignment="1">
      <alignment horizontal="left"/>
    </xf>
    <xf numFmtId="0" fontId="25" fillId="0" borderId="17" xfId="0" applyFont="1" applyFill="1" applyBorder="1" applyAlignment="1">
      <alignment/>
    </xf>
    <xf numFmtId="0" fontId="25" fillId="0" borderId="21" xfId="0" applyFont="1" applyFill="1" applyBorder="1" applyAlignment="1">
      <alignment/>
    </xf>
    <xf numFmtId="0" fontId="25" fillId="0" borderId="12" xfId="0" applyFont="1" applyFill="1" applyBorder="1" applyAlignment="1">
      <alignment/>
    </xf>
    <xf numFmtId="0" fontId="25" fillId="0" borderId="16" xfId="0" applyFont="1" applyFill="1" applyBorder="1" applyAlignment="1">
      <alignment/>
    </xf>
    <xf numFmtId="0" fontId="25" fillId="0" borderId="18" xfId="0" applyFont="1" applyFill="1" applyBorder="1" applyAlignment="1">
      <alignment/>
    </xf>
    <xf numFmtId="0" fontId="25" fillId="39" borderId="14" xfId="0" applyFont="1" applyFill="1" applyBorder="1" applyAlignment="1">
      <alignment horizontal="center"/>
    </xf>
    <xf numFmtId="0" fontId="25" fillId="39" borderId="10" xfId="0" applyFont="1" applyFill="1" applyBorder="1" applyAlignment="1">
      <alignment horizontal="center"/>
    </xf>
    <xf numFmtId="0" fontId="25" fillId="0" borderId="10" xfId="0" applyFont="1" applyFill="1" applyBorder="1" applyAlignment="1">
      <alignment/>
    </xf>
    <xf numFmtId="0" fontId="25" fillId="0" borderId="19" xfId="0" applyFont="1" applyFill="1" applyBorder="1" applyAlignment="1">
      <alignment/>
    </xf>
    <xf numFmtId="0" fontId="25" fillId="0" borderId="14" xfId="0" applyFont="1" applyFill="1" applyBorder="1" applyAlignment="1">
      <alignment/>
    </xf>
    <xf numFmtId="0" fontId="25" fillId="0" borderId="22" xfId="0" applyFont="1" applyFill="1" applyBorder="1" applyAlignment="1">
      <alignment/>
    </xf>
    <xf numFmtId="0" fontId="26" fillId="0" borderId="0" xfId="0" applyFont="1" applyFill="1" applyAlignment="1">
      <alignment horizontal="center"/>
    </xf>
    <xf numFmtId="0" fontId="25" fillId="39" borderId="0" xfId="0" applyFont="1" applyFill="1" applyBorder="1" applyAlignment="1">
      <alignment horizontal="center"/>
    </xf>
    <xf numFmtId="0" fontId="25" fillId="0" borderId="14" xfId="0" applyFont="1" applyFill="1" applyBorder="1" applyAlignment="1">
      <alignment horizontal="center"/>
    </xf>
    <xf numFmtId="0" fontId="25" fillId="0" borderId="14" xfId="0" applyFont="1" applyFill="1" applyBorder="1" applyAlignment="1" quotePrefix="1">
      <alignment horizontal="center"/>
    </xf>
    <xf numFmtId="0" fontId="25" fillId="0" borderId="12" xfId="0" applyFont="1" applyFill="1" applyBorder="1" applyAlignment="1" quotePrefix="1">
      <alignment horizontal="center"/>
    </xf>
    <xf numFmtId="0" fontId="25" fillId="0" borderId="12" xfId="0" applyFont="1" applyFill="1" applyBorder="1" applyAlignment="1">
      <alignment horizontal="center"/>
    </xf>
    <xf numFmtId="0" fontId="25" fillId="39" borderId="11" xfId="0" applyFont="1" applyFill="1" applyBorder="1" applyAlignment="1">
      <alignment horizontal="center"/>
    </xf>
    <xf numFmtId="0" fontId="25" fillId="0" borderId="11" xfId="0" applyFont="1" applyFill="1" applyBorder="1" applyAlignment="1">
      <alignment/>
    </xf>
    <xf numFmtId="0" fontId="25" fillId="0" borderId="13" xfId="0" applyFont="1" applyFill="1" applyBorder="1" applyAlignment="1">
      <alignment horizontal="center"/>
    </xf>
    <xf numFmtId="0" fontId="25" fillId="0" borderId="13" xfId="0" applyFont="1" applyFill="1" applyBorder="1" applyAlignment="1">
      <alignment/>
    </xf>
    <xf numFmtId="0" fontId="25" fillId="0" borderId="0" xfId="0" applyFont="1" applyFill="1" applyBorder="1" applyAlignment="1">
      <alignment horizontal="left"/>
    </xf>
    <xf numFmtId="0" fontId="52" fillId="0" borderId="14" xfId="0" applyFont="1" applyBorder="1" applyAlignment="1">
      <alignment horizontal="center"/>
    </xf>
    <xf numFmtId="0" fontId="4" fillId="0" borderId="0" xfId="0" applyFont="1" applyAlignment="1">
      <alignment/>
    </xf>
    <xf numFmtId="0" fontId="57" fillId="0" borderId="0" xfId="0" applyFont="1" applyAlignment="1">
      <alignment/>
    </xf>
    <xf numFmtId="0" fontId="50" fillId="0" borderId="0" xfId="0" applyFont="1" applyFill="1" applyAlignment="1">
      <alignment horizontal="center"/>
    </xf>
    <xf numFmtId="0" fontId="5" fillId="36" borderId="0" xfId="55" applyFont="1" applyFill="1" applyBorder="1" applyAlignment="1">
      <alignment horizontal="center"/>
      <protection/>
    </xf>
    <xf numFmtId="0" fontId="6" fillId="0" borderId="0" xfId="55" applyFont="1" applyFill="1" applyBorder="1" applyAlignment="1">
      <alignment horizontal="left"/>
      <protection/>
    </xf>
    <xf numFmtId="0" fontId="5" fillId="37" borderId="0" xfId="55" applyFont="1" applyFill="1" applyBorder="1" applyAlignment="1">
      <alignment horizontal="left"/>
      <protection/>
    </xf>
    <xf numFmtId="0" fontId="5" fillId="37" borderId="0" xfId="55" applyFont="1" applyFill="1" applyBorder="1" applyAlignment="1">
      <alignment horizontal="center"/>
      <protection/>
    </xf>
    <xf numFmtId="0" fontId="5" fillId="37" borderId="0" xfId="55" applyFont="1" applyFill="1" applyBorder="1" applyAlignment="1">
      <alignment horizontal="center" vertical="center"/>
      <protection/>
    </xf>
    <xf numFmtId="0" fontId="5" fillId="36" borderId="0" xfId="55" applyFont="1" applyFill="1" applyBorder="1" applyAlignment="1">
      <alignment horizontal="left"/>
      <protection/>
    </xf>
    <xf numFmtId="0" fontId="5" fillId="40" borderId="0" xfId="55" applyFont="1" applyFill="1" applyBorder="1" applyAlignment="1">
      <alignment horizontal="left"/>
      <protection/>
    </xf>
    <xf numFmtId="0" fontId="5" fillId="40" borderId="0" xfId="55" applyFont="1" applyFill="1" applyBorder="1" applyAlignment="1">
      <alignment horizontal="center"/>
      <protection/>
    </xf>
    <xf numFmtId="0" fontId="50" fillId="41" borderId="0" xfId="0" applyFont="1" applyFill="1" applyAlignment="1">
      <alignment horizontal="left"/>
    </xf>
    <xf numFmtId="0" fontId="50" fillId="0" borderId="0" xfId="0" applyFont="1" applyFill="1" applyAlignment="1">
      <alignment horizontal="left"/>
    </xf>
    <xf numFmtId="0" fontId="5" fillId="19" borderId="0" xfId="55" applyFont="1" applyFill="1" applyBorder="1" applyAlignment="1">
      <alignment horizontal="left"/>
      <protection/>
    </xf>
    <xf numFmtId="0" fontId="5" fillId="19" borderId="0" xfId="55" applyFont="1" applyFill="1" applyBorder="1" applyAlignment="1">
      <alignment horizontal="center"/>
      <protection/>
    </xf>
    <xf numFmtId="0" fontId="5" fillId="42" borderId="0" xfId="55" applyFont="1" applyFill="1" applyBorder="1" applyAlignment="1">
      <alignment horizontal="left"/>
      <protection/>
    </xf>
    <xf numFmtId="0" fontId="57" fillId="42" borderId="0" xfId="0" applyFont="1" applyFill="1" applyBorder="1" applyAlignment="1">
      <alignment horizontal="center"/>
    </xf>
    <xf numFmtId="0" fontId="5" fillId="42" borderId="0" xfId="55" applyFont="1" applyFill="1" applyBorder="1" applyAlignment="1">
      <alignment horizontal="center"/>
      <protection/>
    </xf>
    <xf numFmtId="0" fontId="5" fillId="15" borderId="0" xfId="55" applyFont="1" applyFill="1" applyBorder="1" applyAlignment="1">
      <alignment horizontal="left"/>
      <protection/>
    </xf>
    <xf numFmtId="0" fontId="57" fillId="15" borderId="0" xfId="0" applyFont="1" applyFill="1" applyBorder="1" applyAlignment="1">
      <alignment horizontal="center"/>
    </xf>
    <xf numFmtId="0" fontId="5" fillId="15" borderId="0" xfId="55" applyFont="1" applyFill="1" applyBorder="1" applyAlignment="1">
      <alignment horizontal="center"/>
      <protection/>
    </xf>
    <xf numFmtId="0" fontId="6" fillId="0" borderId="0" xfId="55" applyFont="1" applyFill="1" applyBorder="1" applyAlignment="1">
      <alignment horizontal="center"/>
      <protection/>
    </xf>
    <xf numFmtId="0" fontId="5" fillId="0" borderId="0" xfId="55" applyFont="1" applyFill="1" applyBorder="1" applyAlignment="1">
      <alignment horizontal="center"/>
      <protection/>
    </xf>
    <xf numFmtId="0" fontId="5" fillId="0" borderId="0" xfId="0" applyFont="1" applyFill="1" applyBorder="1" applyAlignment="1">
      <alignment horizontal="center"/>
    </xf>
    <xf numFmtId="0" fontId="50" fillId="0" borderId="0" xfId="0" applyFont="1" applyAlignment="1">
      <alignment/>
    </xf>
    <xf numFmtId="0" fontId="57" fillId="0" borderId="0" xfId="0" applyFont="1" applyFill="1" applyBorder="1" applyAlignment="1">
      <alignment horizontal="center"/>
    </xf>
    <xf numFmtId="0" fontId="58" fillId="0" borderId="0" xfId="0" applyFont="1" applyAlignment="1">
      <alignment/>
    </xf>
    <xf numFmtId="0" fontId="58" fillId="37" borderId="0" xfId="0" applyFont="1" applyFill="1" applyAlignment="1">
      <alignment/>
    </xf>
    <xf numFmtId="0" fontId="58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3" fillId="0" borderId="13" xfId="0" applyFont="1" applyBorder="1" applyAlignment="1">
      <alignment horizontal="left"/>
    </xf>
    <xf numFmtId="0" fontId="0" fillId="0" borderId="14" xfId="0" applyBorder="1" applyAlignment="1">
      <alignment horizontal="center"/>
    </xf>
    <xf numFmtId="0" fontId="52" fillId="0" borderId="14" xfId="0" applyFont="1" applyFill="1" applyBorder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4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AC39"/>
  <sheetViews>
    <sheetView tabSelected="1" zoomScale="80" zoomScaleNormal="80" zoomScalePageLayoutView="0" workbookViewId="0" topLeftCell="A1">
      <selection activeCell="C13" sqref="C13"/>
    </sheetView>
  </sheetViews>
  <sheetFormatPr defaultColWidth="11.00390625" defaultRowHeight="15.75"/>
  <cols>
    <col min="4" max="4" width="16.375" style="0" customWidth="1"/>
    <col min="5" max="5" width="13.00390625" style="0" customWidth="1"/>
    <col min="7" max="7" width="13.375" style="0" customWidth="1"/>
    <col min="8" max="8" width="19.625" style="0" customWidth="1"/>
    <col min="14" max="14" width="17.375" style="0" customWidth="1"/>
    <col min="15" max="15" width="13.50390625" style="0" customWidth="1"/>
    <col min="16" max="16" width="13.125" style="0" customWidth="1"/>
    <col min="17" max="17" width="12.50390625" style="0" customWidth="1"/>
    <col min="18" max="18" width="13.375" style="0" customWidth="1"/>
    <col min="25" max="25" width="16.50390625" style="0" customWidth="1"/>
    <col min="26" max="26" width="14.00390625" style="0" customWidth="1"/>
    <col min="27" max="28" width="13.375" style="0" customWidth="1"/>
    <col min="29" max="29" width="20.875" style="0" customWidth="1"/>
  </cols>
  <sheetData>
    <row r="2" spans="2:29" ht="24"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</row>
    <row r="3" spans="2:29" ht="24"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</row>
    <row r="4" spans="2:29" ht="24">
      <c r="B4" s="138"/>
      <c r="C4" s="138"/>
      <c r="D4" s="138"/>
      <c r="E4" s="1" t="s">
        <v>53</v>
      </c>
      <c r="F4" s="138"/>
      <c r="G4" s="138"/>
      <c r="H4" s="138"/>
      <c r="I4" s="138"/>
      <c r="J4" s="138"/>
      <c r="K4" s="138"/>
      <c r="L4" s="138"/>
      <c r="M4" s="138"/>
      <c r="N4" s="138"/>
      <c r="O4" s="1" t="s">
        <v>53</v>
      </c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" t="s">
        <v>53</v>
      </c>
      <c r="AA4" s="138"/>
      <c r="AB4" s="138"/>
      <c r="AC4" s="138"/>
    </row>
    <row r="5" spans="2:29" ht="24">
      <c r="B5" s="138"/>
      <c r="C5" s="138"/>
      <c r="D5" s="138"/>
      <c r="E5" s="1" t="s">
        <v>54</v>
      </c>
      <c r="F5" s="138"/>
      <c r="G5" s="138"/>
      <c r="H5" s="138"/>
      <c r="I5" s="138"/>
      <c r="J5" s="138"/>
      <c r="K5" s="138"/>
      <c r="L5" s="138"/>
      <c r="M5" s="138"/>
      <c r="N5" s="138"/>
      <c r="O5" s="1" t="s">
        <v>56</v>
      </c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" t="s">
        <v>57</v>
      </c>
      <c r="AA5" s="138"/>
      <c r="AB5" s="138"/>
      <c r="AC5" s="138"/>
    </row>
    <row r="6" spans="2:29" ht="24">
      <c r="B6" s="138"/>
      <c r="C6" s="138"/>
      <c r="D6" s="138"/>
      <c r="E6" s="1" t="s">
        <v>55</v>
      </c>
      <c r="F6" s="138"/>
      <c r="G6" s="138"/>
      <c r="H6" s="138"/>
      <c r="I6" s="138"/>
      <c r="J6" s="138"/>
      <c r="K6" s="138"/>
      <c r="L6" s="138"/>
      <c r="M6" s="138"/>
      <c r="N6" s="138"/>
      <c r="O6" s="1" t="s">
        <v>55</v>
      </c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" t="s">
        <v>55</v>
      </c>
      <c r="AA6" s="138"/>
      <c r="AB6" s="138"/>
      <c r="AC6" s="138"/>
    </row>
    <row r="7" spans="2:29" ht="24">
      <c r="B7" s="138"/>
      <c r="C7" s="139" t="s">
        <v>52</v>
      </c>
      <c r="D7" s="139"/>
      <c r="E7" s="139"/>
      <c r="F7" s="139"/>
      <c r="G7" s="139"/>
      <c r="H7" s="139"/>
      <c r="I7" s="138"/>
      <c r="J7" s="138"/>
      <c r="K7" s="138"/>
      <c r="L7" s="138"/>
      <c r="M7" s="139" t="s">
        <v>52</v>
      </c>
      <c r="N7" s="139"/>
      <c r="O7" s="139"/>
      <c r="P7" s="139"/>
      <c r="Q7" s="139"/>
      <c r="R7" s="139"/>
      <c r="S7" s="138"/>
      <c r="T7" s="138"/>
      <c r="U7" s="138"/>
      <c r="V7" s="138"/>
      <c r="W7" s="138"/>
      <c r="X7" s="139" t="s">
        <v>52</v>
      </c>
      <c r="Y7" s="139"/>
      <c r="Z7" s="139"/>
      <c r="AA7" s="139"/>
      <c r="AB7" s="139"/>
      <c r="AC7" s="139"/>
    </row>
    <row r="8" spans="2:29" ht="24">
      <c r="B8" s="138"/>
      <c r="C8" s="139" t="s">
        <v>51</v>
      </c>
      <c r="D8" s="139"/>
      <c r="E8" s="139"/>
      <c r="F8" s="139"/>
      <c r="G8" s="139"/>
      <c r="H8" s="139"/>
      <c r="I8" s="138"/>
      <c r="J8" s="138"/>
      <c r="K8" s="138"/>
      <c r="L8" s="138"/>
      <c r="M8" s="139" t="s">
        <v>51</v>
      </c>
      <c r="N8" s="139"/>
      <c r="O8" s="139"/>
      <c r="P8" s="139"/>
      <c r="Q8" s="139"/>
      <c r="R8" s="139"/>
      <c r="S8" s="138"/>
      <c r="T8" s="138"/>
      <c r="U8" s="138"/>
      <c r="V8" s="138"/>
      <c r="W8" s="138"/>
      <c r="X8" s="139" t="s">
        <v>51</v>
      </c>
      <c r="Y8" s="139"/>
      <c r="Z8" s="139"/>
      <c r="AA8" s="139"/>
      <c r="AB8" s="139"/>
      <c r="AC8" s="139"/>
    </row>
    <row r="9" spans="2:29" s="62" customFormat="1" ht="24"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</row>
    <row r="10" spans="2:29" ht="24">
      <c r="B10" s="138"/>
      <c r="C10" s="138"/>
      <c r="D10" s="138"/>
      <c r="E10" s="141" t="s">
        <v>147</v>
      </c>
      <c r="F10" s="138"/>
      <c r="G10" s="138"/>
      <c r="H10" s="138"/>
      <c r="I10" s="138"/>
      <c r="J10" s="138"/>
      <c r="K10" s="138"/>
      <c r="L10" s="138"/>
      <c r="M10" s="138"/>
      <c r="N10" s="138"/>
      <c r="O10" s="141" t="s">
        <v>147</v>
      </c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41" t="s">
        <v>147</v>
      </c>
      <c r="AA10" s="138"/>
      <c r="AB10" s="138"/>
      <c r="AC10" s="138"/>
    </row>
    <row r="11" spans="2:29" ht="24">
      <c r="B11" s="138"/>
      <c r="C11" s="138"/>
      <c r="D11" s="138"/>
      <c r="E11" s="141" t="s">
        <v>7</v>
      </c>
      <c r="F11" s="138"/>
      <c r="G11" s="138"/>
      <c r="H11" s="138"/>
      <c r="I11" s="138"/>
      <c r="J11" s="138"/>
      <c r="K11" s="138"/>
      <c r="L11" s="138"/>
      <c r="M11" s="138"/>
      <c r="N11" s="138"/>
      <c r="O11" s="141" t="s">
        <v>7</v>
      </c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41" t="s">
        <v>7</v>
      </c>
      <c r="AA11" s="138"/>
      <c r="AB11" s="138"/>
      <c r="AC11" s="138"/>
    </row>
    <row r="12" spans="2:29" ht="24">
      <c r="B12" s="138"/>
      <c r="C12" s="138"/>
      <c r="D12" s="138"/>
      <c r="E12" s="141"/>
      <c r="F12" s="138"/>
      <c r="G12" s="138"/>
      <c r="H12" s="138"/>
      <c r="I12" s="138"/>
      <c r="J12" s="138"/>
      <c r="K12" s="138"/>
      <c r="L12" s="113"/>
      <c r="M12" s="113"/>
      <c r="N12" s="113"/>
      <c r="O12" s="142"/>
      <c r="P12" s="113"/>
      <c r="Q12" s="113"/>
      <c r="R12" s="138"/>
      <c r="S12" s="138"/>
      <c r="T12" s="138"/>
      <c r="U12" s="138"/>
      <c r="V12" s="138"/>
      <c r="W12" s="138"/>
      <c r="X12" s="138"/>
      <c r="Y12" s="138"/>
      <c r="Z12" s="141"/>
      <c r="AA12" s="138"/>
      <c r="AB12" s="138"/>
      <c r="AC12" s="138"/>
    </row>
    <row r="13" spans="3:29" ht="21">
      <c r="C13" s="112" t="s">
        <v>8</v>
      </c>
      <c r="D13" s="113"/>
      <c r="E13" s="113"/>
      <c r="F13" s="113"/>
      <c r="G13" s="113"/>
      <c r="H13" s="113"/>
      <c r="I13" s="113"/>
      <c r="J13" s="113"/>
      <c r="K13" s="113"/>
      <c r="L13" s="113"/>
      <c r="M13" s="112" t="s">
        <v>8</v>
      </c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2" t="s">
        <v>8</v>
      </c>
      <c r="Y13" s="113"/>
      <c r="Z13" s="113"/>
      <c r="AA13" s="113"/>
      <c r="AB13" s="113"/>
      <c r="AC13" s="113"/>
    </row>
    <row r="14" spans="3:29" ht="21">
      <c r="C14" s="114">
        <v>1</v>
      </c>
      <c r="D14" s="115" t="s">
        <v>45</v>
      </c>
      <c r="E14" s="115" t="s">
        <v>44</v>
      </c>
      <c r="F14" s="115" t="s">
        <v>1</v>
      </c>
      <c r="G14" s="115" t="s">
        <v>2</v>
      </c>
      <c r="H14" s="116" t="s">
        <v>144</v>
      </c>
      <c r="I14" s="113"/>
      <c r="J14" s="113"/>
      <c r="K14" s="113"/>
      <c r="L14" s="113"/>
      <c r="M14" s="114">
        <v>1</v>
      </c>
      <c r="N14" s="117" t="s">
        <v>4</v>
      </c>
      <c r="O14" s="118" t="s">
        <v>0</v>
      </c>
      <c r="P14" s="118" t="s">
        <v>1</v>
      </c>
      <c r="Q14" s="119" t="s">
        <v>2</v>
      </c>
      <c r="R14" s="116" t="s">
        <v>144</v>
      </c>
      <c r="S14" s="113"/>
      <c r="T14" s="113"/>
      <c r="U14" s="113"/>
      <c r="V14" s="113"/>
      <c r="W14" s="113"/>
      <c r="X14" s="114">
        <v>1</v>
      </c>
      <c r="Y14" s="117" t="s">
        <v>4</v>
      </c>
      <c r="Z14" s="118" t="s">
        <v>0</v>
      </c>
      <c r="AA14" s="118" t="s">
        <v>38</v>
      </c>
      <c r="AB14" s="118" t="s">
        <v>2</v>
      </c>
      <c r="AC14" s="116" t="s">
        <v>144</v>
      </c>
    </row>
    <row r="15" spans="3:29" ht="21">
      <c r="C15" s="114">
        <v>2</v>
      </c>
      <c r="D15" s="115" t="s">
        <v>45</v>
      </c>
      <c r="E15" s="115" t="s">
        <v>44</v>
      </c>
      <c r="F15" s="115" t="s">
        <v>1</v>
      </c>
      <c r="G15" s="115" t="s">
        <v>10</v>
      </c>
      <c r="H15" s="113"/>
      <c r="I15" s="113"/>
      <c r="J15" s="113"/>
      <c r="K15" s="113"/>
      <c r="L15" s="113"/>
      <c r="M15" s="114">
        <v>2</v>
      </c>
      <c r="N15" s="117" t="s">
        <v>4</v>
      </c>
      <c r="O15" s="118" t="s">
        <v>0</v>
      </c>
      <c r="P15" s="118" t="s">
        <v>1</v>
      </c>
      <c r="Q15" s="119" t="s">
        <v>58</v>
      </c>
      <c r="R15" s="113"/>
      <c r="S15" s="113"/>
      <c r="T15" s="113"/>
      <c r="U15" s="113"/>
      <c r="V15" s="113"/>
      <c r="W15" s="113"/>
      <c r="X15" s="114">
        <v>2</v>
      </c>
      <c r="Y15" s="117" t="s">
        <v>4</v>
      </c>
      <c r="Z15" s="118" t="s">
        <v>0</v>
      </c>
      <c r="AA15" s="118" t="s">
        <v>38</v>
      </c>
      <c r="AB15" s="118" t="s">
        <v>10</v>
      </c>
      <c r="AC15" s="113"/>
    </row>
    <row r="16" spans="3:29" ht="21">
      <c r="C16" s="114">
        <v>3</v>
      </c>
      <c r="D16" s="115" t="s">
        <v>45</v>
      </c>
      <c r="E16" s="115" t="s">
        <v>44</v>
      </c>
      <c r="F16" s="115" t="s">
        <v>1</v>
      </c>
      <c r="G16" s="115" t="s">
        <v>46</v>
      </c>
      <c r="H16" s="113"/>
      <c r="I16" s="113"/>
      <c r="J16" s="113"/>
      <c r="K16" s="113"/>
      <c r="L16" s="113"/>
      <c r="M16" s="114">
        <v>3</v>
      </c>
      <c r="N16" s="117" t="s">
        <v>4</v>
      </c>
      <c r="O16" s="118" t="s">
        <v>0</v>
      </c>
      <c r="P16" s="118" t="s">
        <v>1</v>
      </c>
      <c r="Q16" s="119" t="s">
        <v>59</v>
      </c>
      <c r="R16" s="113"/>
      <c r="S16" s="113"/>
      <c r="T16" s="113"/>
      <c r="U16" s="113"/>
      <c r="V16" s="113"/>
      <c r="W16" s="113"/>
      <c r="X16" s="114">
        <v>3</v>
      </c>
      <c r="Y16" s="120" t="s">
        <v>45</v>
      </c>
      <c r="Z16" s="115" t="s">
        <v>44</v>
      </c>
      <c r="AA16" s="115" t="s">
        <v>38</v>
      </c>
      <c r="AB16" s="115" t="s">
        <v>2</v>
      </c>
      <c r="AC16" s="113"/>
    </row>
    <row r="17" spans="3:29" ht="21">
      <c r="C17" s="114">
        <v>4</v>
      </c>
      <c r="D17" s="115" t="s">
        <v>45</v>
      </c>
      <c r="E17" s="115" t="s">
        <v>44</v>
      </c>
      <c r="F17" s="115" t="s">
        <v>1</v>
      </c>
      <c r="G17" s="115" t="s">
        <v>3</v>
      </c>
      <c r="H17" s="113"/>
      <c r="I17" s="113"/>
      <c r="J17" s="113"/>
      <c r="K17" s="113"/>
      <c r="L17" s="113"/>
      <c r="M17" s="114">
        <v>4</v>
      </c>
      <c r="N17" s="117" t="s">
        <v>4</v>
      </c>
      <c r="O17" s="118" t="s">
        <v>0</v>
      </c>
      <c r="P17" s="118" t="s">
        <v>1</v>
      </c>
      <c r="Q17" s="119" t="s">
        <v>3</v>
      </c>
      <c r="R17" s="113"/>
      <c r="S17" s="113"/>
      <c r="T17" s="113"/>
      <c r="U17" s="113"/>
      <c r="V17" s="113"/>
      <c r="W17" s="113"/>
      <c r="X17" s="114">
        <v>4</v>
      </c>
      <c r="Y17" s="120" t="s">
        <v>45</v>
      </c>
      <c r="Z17" s="115" t="s">
        <v>44</v>
      </c>
      <c r="AA17" s="115" t="s">
        <v>38</v>
      </c>
      <c r="AB17" s="115" t="s">
        <v>10</v>
      </c>
      <c r="AC17" s="113"/>
    </row>
    <row r="18" spans="3:29" ht="21">
      <c r="C18" s="114">
        <v>5</v>
      </c>
      <c r="D18" s="115" t="s">
        <v>45</v>
      </c>
      <c r="E18" s="115" t="s">
        <v>44</v>
      </c>
      <c r="F18" s="115" t="s">
        <v>1</v>
      </c>
      <c r="G18" s="115" t="s">
        <v>5</v>
      </c>
      <c r="H18" s="113"/>
      <c r="I18" s="113"/>
      <c r="J18" s="113"/>
      <c r="K18" s="113"/>
      <c r="L18" s="113"/>
      <c r="M18" s="114">
        <v>5</v>
      </c>
      <c r="N18" s="117" t="s">
        <v>4</v>
      </c>
      <c r="O18" s="118" t="s">
        <v>0</v>
      </c>
      <c r="P18" s="118" t="s">
        <v>1</v>
      </c>
      <c r="Q18" s="119" t="s">
        <v>5</v>
      </c>
      <c r="R18" s="113"/>
      <c r="S18" s="113"/>
      <c r="T18" s="113"/>
      <c r="U18" s="113"/>
      <c r="V18" s="113"/>
      <c r="W18" s="113"/>
      <c r="X18" s="114">
        <v>5</v>
      </c>
      <c r="Y18" s="121" t="s">
        <v>48</v>
      </c>
      <c r="Z18" s="122" t="s">
        <v>44</v>
      </c>
      <c r="AA18" s="122" t="s">
        <v>38</v>
      </c>
      <c r="AB18" s="122" t="s">
        <v>2</v>
      </c>
      <c r="AC18" s="113"/>
    </row>
    <row r="19" spans="3:29" ht="21">
      <c r="C19" s="114">
        <v>6</v>
      </c>
      <c r="D19" s="115" t="s">
        <v>45</v>
      </c>
      <c r="E19" s="115" t="s">
        <v>44</v>
      </c>
      <c r="F19" s="115" t="s">
        <v>1</v>
      </c>
      <c r="G19" s="115" t="s">
        <v>6</v>
      </c>
      <c r="H19" s="113"/>
      <c r="I19" s="113"/>
      <c r="J19" s="113"/>
      <c r="K19" s="113"/>
      <c r="L19" s="113"/>
      <c r="M19" s="114">
        <v>6</v>
      </c>
      <c r="N19" s="120" t="s">
        <v>45</v>
      </c>
      <c r="O19" s="115" t="s">
        <v>44</v>
      </c>
      <c r="P19" s="115" t="s">
        <v>11</v>
      </c>
      <c r="Q19" s="115" t="s">
        <v>2</v>
      </c>
      <c r="R19" s="113"/>
      <c r="S19" s="113"/>
      <c r="T19" s="113"/>
      <c r="U19" s="113"/>
      <c r="V19" s="113"/>
      <c r="W19" s="113"/>
      <c r="X19" s="114">
        <v>6</v>
      </c>
      <c r="Y19" s="121" t="s">
        <v>48</v>
      </c>
      <c r="Z19" s="122" t="s">
        <v>44</v>
      </c>
      <c r="AA19" s="122" t="s">
        <v>38</v>
      </c>
      <c r="AB19" s="122" t="s">
        <v>10</v>
      </c>
      <c r="AC19" s="113"/>
    </row>
    <row r="20" spans="3:29" ht="21">
      <c r="C20" s="114">
        <v>7</v>
      </c>
      <c r="D20" s="122" t="s">
        <v>48</v>
      </c>
      <c r="E20" s="122" t="s">
        <v>44</v>
      </c>
      <c r="F20" s="122" t="s">
        <v>1</v>
      </c>
      <c r="G20" s="122" t="s">
        <v>2</v>
      </c>
      <c r="H20" s="113"/>
      <c r="I20" s="113"/>
      <c r="J20" s="113"/>
      <c r="K20" s="113"/>
      <c r="L20" s="113"/>
      <c r="M20" s="114">
        <v>7</v>
      </c>
      <c r="N20" s="120" t="s">
        <v>45</v>
      </c>
      <c r="O20" s="115" t="s">
        <v>44</v>
      </c>
      <c r="P20" s="115" t="s">
        <v>11</v>
      </c>
      <c r="Q20" s="115" t="s">
        <v>10</v>
      </c>
      <c r="R20" s="113"/>
      <c r="S20" s="113"/>
      <c r="T20" s="113"/>
      <c r="U20" s="113"/>
      <c r="V20" s="113"/>
      <c r="W20" s="113"/>
      <c r="X20" s="114">
        <v>7</v>
      </c>
      <c r="Y20" s="123"/>
      <c r="Z20" s="124" t="s">
        <v>50</v>
      </c>
      <c r="AA20" s="113"/>
      <c r="AB20" s="123"/>
      <c r="AC20" s="113"/>
    </row>
    <row r="21" spans="3:29" ht="21">
      <c r="C21" s="114">
        <v>8</v>
      </c>
      <c r="D21" s="122" t="s">
        <v>48</v>
      </c>
      <c r="E21" s="122" t="s">
        <v>44</v>
      </c>
      <c r="F21" s="122" t="s">
        <v>1</v>
      </c>
      <c r="G21" s="122" t="s">
        <v>10</v>
      </c>
      <c r="H21" s="113"/>
      <c r="I21" s="113"/>
      <c r="J21" s="113"/>
      <c r="K21" s="113"/>
      <c r="L21" s="113"/>
      <c r="M21" s="114">
        <v>8</v>
      </c>
      <c r="N21" s="120" t="s">
        <v>45</v>
      </c>
      <c r="O21" s="115" t="s">
        <v>44</v>
      </c>
      <c r="P21" s="115" t="s">
        <v>11</v>
      </c>
      <c r="Q21" s="115" t="s">
        <v>46</v>
      </c>
      <c r="R21" s="113"/>
      <c r="S21" s="113"/>
      <c r="T21" s="113"/>
      <c r="U21" s="113"/>
      <c r="V21" s="113"/>
      <c r="W21" s="113"/>
      <c r="X21" s="114">
        <v>8</v>
      </c>
      <c r="Y21" s="125" t="s">
        <v>48</v>
      </c>
      <c r="Z21" s="126" t="s">
        <v>47</v>
      </c>
      <c r="AA21" s="126" t="s">
        <v>12</v>
      </c>
      <c r="AB21" s="126" t="s">
        <v>2</v>
      </c>
      <c r="AC21" s="113"/>
    </row>
    <row r="22" spans="3:29" ht="21">
      <c r="C22" s="114">
        <v>9</v>
      </c>
      <c r="D22" s="122" t="s">
        <v>48</v>
      </c>
      <c r="E22" s="122" t="s">
        <v>44</v>
      </c>
      <c r="F22" s="122" t="s">
        <v>1</v>
      </c>
      <c r="G22" s="122" t="s">
        <v>46</v>
      </c>
      <c r="H22" s="113"/>
      <c r="I22" s="113"/>
      <c r="J22" s="113"/>
      <c r="K22" s="113"/>
      <c r="L22" s="113"/>
      <c r="M22" s="114">
        <v>9</v>
      </c>
      <c r="N22" s="127" t="s">
        <v>45</v>
      </c>
      <c r="O22" s="128" t="s">
        <v>47</v>
      </c>
      <c r="P22" s="129" t="s">
        <v>1</v>
      </c>
      <c r="Q22" s="129" t="s">
        <v>2</v>
      </c>
      <c r="R22" s="113"/>
      <c r="S22" s="113"/>
      <c r="T22" s="113"/>
      <c r="U22" s="113"/>
      <c r="V22" s="113"/>
      <c r="W22" s="113"/>
      <c r="X22" s="114">
        <v>9</v>
      </c>
      <c r="Y22" s="127" t="s">
        <v>45</v>
      </c>
      <c r="Z22" s="128" t="s">
        <v>47</v>
      </c>
      <c r="AA22" s="129" t="s">
        <v>12</v>
      </c>
      <c r="AB22" s="129" t="s">
        <v>2</v>
      </c>
      <c r="AC22" s="113"/>
    </row>
    <row r="23" spans="3:29" ht="21">
      <c r="C23" s="114">
        <v>10</v>
      </c>
      <c r="D23" s="122" t="s">
        <v>48</v>
      </c>
      <c r="E23" s="122" t="s">
        <v>44</v>
      </c>
      <c r="F23" s="122" t="s">
        <v>1</v>
      </c>
      <c r="G23" s="122" t="s">
        <v>3</v>
      </c>
      <c r="H23" s="113"/>
      <c r="I23" s="113"/>
      <c r="J23" s="113"/>
      <c r="K23" s="113"/>
      <c r="L23" s="113"/>
      <c r="M23" s="114">
        <v>10</v>
      </c>
      <c r="N23" s="127" t="s">
        <v>45</v>
      </c>
      <c r="O23" s="128" t="s">
        <v>47</v>
      </c>
      <c r="P23" s="129" t="s">
        <v>1</v>
      </c>
      <c r="Q23" s="129" t="s">
        <v>58</v>
      </c>
      <c r="R23" s="113"/>
      <c r="S23" s="113"/>
      <c r="T23" s="113"/>
      <c r="U23" s="113"/>
      <c r="V23" s="113"/>
      <c r="W23" s="113"/>
      <c r="X23" s="114">
        <v>10</v>
      </c>
      <c r="Y23" s="130" t="s">
        <v>49</v>
      </c>
      <c r="Z23" s="131" t="s">
        <v>44</v>
      </c>
      <c r="AA23" s="132" t="s">
        <v>12</v>
      </c>
      <c r="AB23" s="132" t="s">
        <v>2</v>
      </c>
      <c r="AC23" s="113"/>
    </row>
    <row r="24" spans="3:29" ht="21">
      <c r="C24" s="114">
        <v>11</v>
      </c>
      <c r="D24" s="122" t="s">
        <v>48</v>
      </c>
      <c r="E24" s="122" t="s">
        <v>44</v>
      </c>
      <c r="F24" s="122" t="s">
        <v>1</v>
      </c>
      <c r="G24" s="122" t="s">
        <v>5</v>
      </c>
      <c r="H24" s="113"/>
      <c r="I24" s="113"/>
      <c r="J24" s="113"/>
      <c r="K24" s="113"/>
      <c r="L24" s="113"/>
      <c r="M24" s="114">
        <v>11</v>
      </c>
      <c r="N24" s="121" t="s">
        <v>48</v>
      </c>
      <c r="O24" s="122" t="s">
        <v>44</v>
      </c>
      <c r="P24" s="122" t="s">
        <v>11</v>
      </c>
      <c r="Q24" s="122" t="s">
        <v>2</v>
      </c>
      <c r="R24" s="113"/>
      <c r="S24" s="113"/>
      <c r="T24" s="113"/>
      <c r="U24" s="113"/>
      <c r="V24" s="113"/>
      <c r="W24" s="113"/>
      <c r="X24" s="114">
        <v>11</v>
      </c>
      <c r="Y24" s="121" t="s">
        <v>48</v>
      </c>
      <c r="Z24" s="122" t="s">
        <v>44</v>
      </c>
      <c r="AA24" s="122" t="s">
        <v>12</v>
      </c>
      <c r="AB24" s="122" t="s">
        <v>2</v>
      </c>
      <c r="AC24" s="133"/>
    </row>
    <row r="25" spans="3:29" ht="21">
      <c r="C25" s="114">
        <v>12</v>
      </c>
      <c r="D25" s="122" t="s">
        <v>48</v>
      </c>
      <c r="E25" s="122" t="s">
        <v>44</v>
      </c>
      <c r="F25" s="122" t="s">
        <v>1</v>
      </c>
      <c r="G25" s="122" t="s">
        <v>6</v>
      </c>
      <c r="H25" s="113"/>
      <c r="I25" s="113"/>
      <c r="J25" s="113"/>
      <c r="K25" s="113"/>
      <c r="L25" s="113"/>
      <c r="M25" s="114">
        <v>12</v>
      </c>
      <c r="N25" s="121" t="s">
        <v>48</v>
      </c>
      <c r="O25" s="122" t="s">
        <v>44</v>
      </c>
      <c r="P25" s="122" t="s">
        <v>11</v>
      </c>
      <c r="Q25" s="122" t="s">
        <v>10</v>
      </c>
      <c r="R25" s="113"/>
      <c r="S25" s="113"/>
      <c r="T25" s="113"/>
      <c r="U25" s="113"/>
      <c r="V25" s="113"/>
      <c r="W25" s="113"/>
      <c r="X25" s="114">
        <v>12</v>
      </c>
      <c r="Y25" s="120" t="s">
        <v>45</v>
      </c>
      <c r="Z25" s="115" t="s">
        <v>44</v>
      </c>
      <c r="AA25" s="115" t="s">
        <v>12</v>
      </c>
      <c r="AB25" s="115" t="s">
        <v>2</v>
      </c>
      <c r="AC25" s="113"/>
    </row>
    <row r="26" spans="3:29" ht="21">
      <c r="C26" s="114">
        <v>13</v>
      </c>
      <c r="D26" s="126" t="s">
        <v>48</v>
      </c>
      <c r="E26" s="126" t="s">
        <v>47</v>
      </c>
      <c r="F26" s="126" t="s">
        <v>1</v>
      </c>
      <c r="G26" s="126" t="s">
        <v>2</v>
      </c>
      <c r="H26" s="113"/>
      <c r="I26" s="113"/>
      <c r="J26" s="113"/>
      <c r="K26" s="113"/>
      <c r="L26" s="113"/>
      <c r="M26" s="114">
        <v>13</v>
      </c>
      <c r="N26" s="121" t="s">
        <v>48</v>
      </c>
      <c r="O26" s="122" t="s">
        <v>44</v>
      </c>
      <c r="P26" s="122" t="s">
        <v>11</v>
      </c>
      <c r="Q26" s="122" t="s">
        <v>46</v>
      </c>
      <c r="R26" s="113"/>
      <c r="S26" s="113"/>
      <c r="T26" s="113"/>
      <c r="U26" s="113"/>
      <c r="V26" s="113"/>
      <c r="W26" s="113"/>
      <c r="X26" s="114">
        <v>13</v>
      </c>
      <c r="Y26" s="117" t="s">
        <v>4</v>
      </c>
      <c r="Z26" s="118" t="s">
        <v>0</v>
      </c>
      <c r="AA26" s="118" t="s">
        <v>12</v>
      </c>
      <c r="AB26" s="118" t="s">
        <v>2</v>
      </c>
      <c r="AC26" s="133"/>
    </row>
    <row r="27" spans="3:29" ht="21">
      <c r="C27" s="114">
        <v>14</v>
      </c>
      <c r="D27" s="126" t="s">
        <v>48</v>
      </c>
      <c r="E27" s="126" t="s">
        <v>47</v>
      </c>
      <c r="F27" s="126" t="s">
        <v>1</v>
      </c>
      <c r="G27" s="126" t="s">
        <v>10</v>
      </c>
      <c r="H27" s="113"/>
      <c r="I27" s="113"/>
      <c r="J27" s="113"/>
      <c r="K27" s="113"/>
      <c r="L27" s="113"/>
      <c r="M27" s="114">
        <v>14</v>
      </c>
      <c r="N27" s="125" t="s">
        <v>48</v>
      </c>
      <c r="O27" s="126" t="s">
        <v>47</v>
      </c>
      <c r="P27" s="126" t="s">
        <v>38</v>
      </c>
      <c r="Q27" s="126" t="s">
        <v>2</v>
      </c>
      <c r="R27" s="113"/>
      <c r="S27" s="113"/>
      <c r="T27" s="113"/>
      <c r="U27" s="113"/>
      <c r="V27" s="113"/>
      <c r="W27" s="113"/>
      <c r="X27" s="114"/>
      <c r="Y27" s="134"/>
      <c r="Z27" s="134"/>
      <c r="AA27" s="134"/>
      <c r="AB27" s="134"/>
      <c r="AC27" s="113"/>
    </row>
    <row r="28" spans="3:29" ht="21">
      <c r="C28" s="114">
        <v>15</v>
      </c>
      <c r="D28" s="126" t="s">
        <v>48</v>
      </c>
      <c r="E28" s="126" t="s">
        <v>47</v>
      </c>
      <c r="F28" s="126" t="s">
        <v>1</v>
      </c>
      <c r="G28" s="126" t="s">
        <v>46</v>
      </c>
      <c r="H28" s="113"/>
      <c r="I28" s="113"/>
      <c r="J28" s="113"/>
      <c r="K28" s="113"/>
      <c r="L28" s="113"/>
      <c r="M28" s="114">
        <v>15</v>
      </c>
      <c r="N28" s="125" t="s">
        <v>48</v>
      </c>
      <c r="O28" s="126" t="s">
        <v>47</v>
      </c>
      <c r="P28" s="126" t="s">
        <v>38</v>
      </c>
      <c r="Q28" s="126" t="s">
        <v>10</v>
      </c>
      <c r="R28" s="113"/>
      <c r="S28" s="113"/>
      <c r="T28" s="113"/>
      <c r="U28" s="113"/>
      <c r="V28" s="113"/>
      <c r="W28" s="113"/>
      <c r="X28" s="114"/>
      <c r="Y28" s="134"/>
      <c r="Z28" s="135"/>
      <c r="AA28" s="134"/>
      <c r="AB28" s="134"/>
      <c r="AC28" s="113"/>
    </row>
    <row r="29" spans="3:29" ht="21">
      <c r="C29" s="114">
        <v>16</v>
      </c>
      <c r="D29" s="132" t="s">
        <v>49</v>
      </c>
      <c r="E29" s="131" t="s">
        <v>44</v>
      </c>
      <c r="F29" s="132" t="s">
        <v>1</v>
      </c>
      <c r="G29" s="132" t="s">
        <v>2</v>
      </c>
      <c r="H29" s="113"/>
      <c r="I29" s="113"/>
      <c r="J29" s="113"/>
      <c r="K29" s="113"/>
      <c r="L29" s="113"/>
      <c r="M29" s="114">
        <v>16</v>
      </c>
      <c r="N29" s="130" t="s">
        <v>49</v>
      </c>
      <c r="O29" s="131" t="s">
        <v>44</v>
      </c>
      <c r="P29" s="132" t="s">
        <v>38</v>
      </c>
      <c r="Q29" s="132" t="s">
        <v>2</v>
      </c>
      <c r="R29" s="136"/>
      <c r="S29" s="113"/>
      <c r="T29" s="113"/>
      <c r="U29" s="113"/>
      <c r="V29" s="113"/>
      <c r="W29" s="113"/>
      <c r="X29" s="114"/>
      <c r="Y29" s="134"/>
      <c r="Z29" s="135"/>
      <c r="AA29" s="134"/>
      <c r="AB29" s="134"/>
      <c r="AC29" s="113"/>
    </row>
    <row r="30" spans="3:29" ht="21">
      <c r="C30" s="114">
        <v>17</v>
      </c>
      <c r="D30" s="132" t="s">
        <v>49</v>
      </c>
      <c r="E30" s="131" t="s">
        <v>44</v>
      </c>
      <c r="F30" s="132" t="s">
        <v>1</v>
      </c>
      <c r="G30" s="132" t="s">
        <v>10</v>
      </c>
      <c r="H30" s="113"/>
      <c r="I30" s="113"/>
      <c r="J30" s="113"/>
      <c r="K30" s="113"/>
      <c r="L30" s="113"/>
      <c r="M30" s="114">
        <v>17</v>
      </c>
      <c r="N30" s="130" t="s">
        <v>49</v>
      </c>
      <c r="O30" s="131" t="s">
        <v>44</v>
      </c>
      <c r="P30" s="132" t="s">
        <v>38</v>
      </c>
      <c r="Q30" s="132" t="s">
        <v>10</v>
      </c>
      <c r="R30" s="113"/>
      <c r="S30" s="113"/>
      <c r="T30" s="113"/>
      <c r="U30" s="113"/>
      <c r="V30" s="113"/>
      <c r="W30" s="113"/>
      <c r="X30" s="114"/>
      <c r="Y30" s="134"/>
      <c r="Z30" s="137"/>
      <c r="AA30" s="134"/>
      <c r="AB30" s="134"/>
      <c r="AC30" s="113"/>
    </row>
    <row r="31" spans="3:29" ht="21">
      <c r="C31" s="114">
        <v>18</v>
      </c>
      <c r="D31" s="132" t="s">
        <v>49</v>
      </c>
      <c r="E31" s="131" t="s">
        <v>44</v>
      </c>
      <c r="F31" s="132" t="s">
        <v>1</v>
      </c>
      <c r="G31" s="132" t="s">
        <v>46</v>
      </c>
      <c r="H31" s="113"/>
      <c r="I31" s="113"/>
      <c r="J31" s="113"/>
      <c r="K31" s="113"/>
      <c r="L31" s="113"/>
      <c r="M31" s="114">
        <v>18</v>
      </c>
      <c r="N31" s="117" t="s">
        <v>4</v>
      </c>
      <c r="O31" s="118" t="s">
        <v>0</v>
      </c>
      <c r="P31" s="118" t="s">
        <v>160</v>
      </c>
      <c r="Q31" s="118" t="s">
        <v>2</v>
      </c>
      <c r="R31" s="133"/>
      <c r="S31" s="113"/>
      <c r="T31" s="113"/>
      <c r="U31" s="113"/>
      <c r="V31" s="113"/>
      <c r="W31" s="113"/>
      <c r="X31" s="114"/>
      <c r="Y31" s="134"/>
      <c r="Z31" s="137"/>
      <c r="AA31" s="134"/>
      <c r="AB31" s="134"/>
      <c r="AC31" s="113"/>
    </row>
    <row r="32" spans="3:28" ht="21">
      <c r="C32" s="114">
        <v>19</v>
      </c>
      <c r="D32" s="132" t="s">
        <v>49</v>
      </c>
      <c r="E32" s="131" t="s">
        <v>44</v>
      </c>
      <c r="F32" s="132" t="s">
        <v>1</v>
      </c>
      <c r="G32" s="132" t="s">
        <v>3</v>
      </c>
      <c r="H32" s="133" t="s">
        <v>148</v>
      </c>
      <c r="L32" s="113"/>
      <c r="M32" s="114">
        <v>19</v>
      </c>
      <c r="N32" s="117" t="s">
        <v>4</v>
      </c>
      <c r="O32" s="118" t="s">
        <v>0</v>
      </c>
      <c r="P32" s="118" t="s">
        <v>160</v>
      </c>
      <c r="Q32" s="118" t="s">
        <v>10</v>
      </c>
      <c r="X32" s="2"/>
      <c r="Y32" s="59"/>
      <c r="Z32" s="60"/>
      <c r="AA32" s="59"/>
      <c r="AB32" s="59"/>
    </row>
    <row r="33" spans="12:28" ht="21">
      <c r="L33" s="113"/>
      <c r="M33" s="114">
        <v>20</v>
      </c>
      <c r="N33" s="117" t="s">
        <v>4</v>
      </c>
      <c r="O33" s="118" t="s">
        <v>0</v>
      </c>
      <c r="P33" s="118" t="s">
        <v>160</v>
      </c>
      <c r="Q33" s="118" t="s">
        <v>46</v>
      </c>
      <c r="X33" s="2"/>
      <c r="Y33" s="59"/>
      <c r="Z33" s="61"/>
      <c r="AA33" s="59"/>
      <c r="AB33" s="59"/>
    </row>
    <row r="34" spans="13:28" ht="15.75">
      <c r="M34" s="2"/>
      <c r="X34" s="2"/>
      <c r="Y34" s="59"/>
      <c r="Z34" s="60"/>
      <c r="AA34" s="59"/>
      <c r="AB34" s="59"/>
    </row>
    <row r="35" spans="13:28" ht="15.75">
      <c r="M35" s="2"/>
      <c r="X35" s="2"/>
      <c r="Y35" s="59"/>
      <c r="Z35" s="60"/>
      <c r="AA35" s="59"/>
      <c r="AB35" s="59"/>
    </row>
    <row r="36" spans="13:28" ht="15.75">
      <c r="M36" s="2"/>
      <c r="X36" s="2"/>
      <c r="Y36" s="59"/>
      <c r="Z36" s="59"/>
      <c r="AA36" s="59"/>
      <c r="AB36" s="59"/>
    </row>
    <row r="37" spans="13:28" ht="15.75">
      <c r="M37" s="2"/>
      <c r="X37" s="2"/>
      <c r="Y37" s="59"/>
      <c r="Z37" s="60"/>
      <c r="AA37" s="59"/>
      <c r="AB37" s="59"/>
    </row>
    <row r="38" spans="13:24" ht="15.75">
      <c r="M38" s="2"/>
      <c r="X38" s="2"/>
    </row>
    <row r="39" ht="15.75">
      <c r="X39" s="2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65"/>
  <sheetViews>
    <sheetView zoomScalePageLayoutView="0" workbookViewId="0" topLeftCell="A1">
      <selection activeCell="J11" sqref="J11"/>
    </sheetView>
  </sheetViews>
  <sheetFormatPr defaultColWidth="11.00390625" defaultRowHeight="15.75"/>
  <cols>
    <col min="1" max="1" width="10.875" style="0" customWidth="1"/>
    <col min="2" max="2" width="5.50390625" style="0" hidden="1" customWidth="1"/>
    <col min="3" max="3" width="24.375" style="57" customWidth="1"/>
    <col min="7" max="7" width="11.875" style="0" customWidth="1"/>
    <col min="12" max="12" width="14.875" style="0" customWidth="1"/>
    <col min="14" max="14" width="13.375" style="0" customWidth="1"/>
  </cols>
  <sheetData>
    <row r="1" spans="1:28" ht="21">
      <c r="A1" s="9" t="s">
        <v>155</v>
      </c>
      <c r="X1" s="32"/>
      <c r="Y1" s="32"/>
      <c r="Z1" s="32"/>
      <c r="AA1" s="32"/>
      <c r="AB1" s="32"/>
    </row>
    <row r="2" spans="24:28" ht="15.75">
      <c r="X2" s="32"/>
      <c r="Y2" s="32"/>
      <c r="Z2" s="32"/>
      <c r="AA2" s="32"/>
      <c r="AB2" s="32"/>
    </row>
    <row r="3" spans="1:28" ht="18.75">
      <c r="A3" s="84" t="s">
        <v>150</v>
      </c>
      <c r="B3" s="85"/>
      <c r="C3" s="86"/>
      <c r="D3" s="85"/>
      <c r="E3" s="85"/>
      <c r="F3" s="85"/>
      <c r="G3" s="85"/>
      <c r="H3" s="85"/>
      <c r="I3" s="85"/>
      <c r="J3" s="85"/>
      <c r="K3" s="85"/>
      <c r="L3" s="34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32"/>
      <c r="Y3" s="32"/>
      <c r="Z3" s="32"/>
      <c r="AA3" s="32"/>
      <c r="AB3" s="32"/>
    </row>
    <row r="4" spans="1:28" ht="18.75">
      <c r="A4" s="85" t="s">
        <v>13</v>
      </c>
      <c r="B4" s="85"/>
      <c r="C4" s="86"/>
      <c r="D4" s="85"/>
      <c r="E4" s="85">
        <v>1</v>
      </c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32"/>
      <c r="Y4" s="32"/>
      <c r="Z4" s="32"/>
      <c r="AA4" s="32"/>
      <c r="AB4" s="32"/>
    </row>
    <row r="5" spans="1:28" ht="18.75">
      <c r="A5" s="4" t="s">
        <v>14</v>
      </c>
      <c r="B5" s="87">
        <v>1</v>
      </c>
      <c r="C5" s="88" t="s">
        <v>132</v>
      </c>
      <c r="D5" s="14"/>
      <c r="E5" s="89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32"/>
      <c r="Y5" s="32"/>
      <c r="Z5" s="32"/>
      <c r="AA5" s="32"/>
      <c r="AB5" s="32"/>
    </row>
    <row r="6" spans="1:28" ht="18.75">
      <c r="A6" s="72" t="s">
        <v>15</v>
      </c>
      <c r="B6" s="90">
        <v>6</v>
      </c>
      <c r="C6" s="88" t="s">
        <v>133</v>
      </c>
      <c r="D6" s="14"/>
      <c r="E6" s="91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32"/>
      <c r="Y6" s="32"/>
      <c r="Z6" s="32"/>
      <c r="AA6" s="32"/>
      <c r="AB6" s="32"/>
    </row>
    <row r="7" spans="1:28" ht="18.75">
      <c r="A7" s="5" t="s">
        <v>16</v>
      </c>
      <c r="B7" s="34">
        <v>15</v>
      </c>
      <c r="C7" s="88" t="s">
        <v>156</v>
      </c>
      <c r="D7" s="14"/>
      <c r="E7" s="92"/>
      <c r="F7" s="85"/>
      <c r="G7" s="85"/>
      <c r="H7" s="85"/>
      <c r="I7" s="85"/>
      <c r="J7" s="85"/>
      <c r="K7" s="85"/>
      <c r="L7" s="85"/>
      <c r="M7" s="34"/>
      <c r="N7" s="34"/>
      <c r="O7" s="34"/>
      <c r="P7" s="34"/>
      <c r="Q7" s="34"/>
      <c r="R7" s="85"/>
      <c r="S7" s="85"/>
      <c r="T7" s="85"/>
      <c r="U7" s="85"/>
      <c r="V7" s="85"/>
      <c r="W7" s="85"/>
      <c r="X7" s="32"/>
      <c r="Y7" s="32"/>
      <c r="Z7" s="32"/>
      <c r="AA7" s="32"/>
      <c r="AB7" s="32"/>
    </row>
    <row r="8" spans="1:28" ht="18.75">
      <c r="A8" s="6" t="s">
        <v>18</v>
      </c>
      <c r="B8" s="90">
        <v>20</v>
      </c>
      <c r="C8" s="102">
        <v>20</v>
      </c>
      <c r="D8" s="91"/>
      <c r="E8" s="91"/>
      <c r="F8" s="85"/>
      <c r="G8" s="84" t="s">
        <v>151</v>
      </c>
      <c r="H8" s="85"/>
      <c r="I8" s="85"/>
      <c r="J8" s="85"/>
      <c r="K8" s="85"/>
      <c r="L8" s="85"/>
      <c r="M8" s="34"/>
      <c r="N8" s="34"/>
      <c r="O8" s="34"/>
      <c r="P8" s="34"/>
      <c r="Q8" s="34"/>
      <c r="R8" s="85"/>
      <c r="S8" s="85"/>
      <c r="T8" s="85"/>
      <c r="U8" s="85"/>
      <c r="V8" s="85"/>
      <c r="W8" s="85"/>
      <c r="X8" s="32"/>
      <c r="Y8" s="32"/>
      <c r="Z8" s="32"/>
      <c r="AA8" s="32"/>
      <c r="AB8" s="32"/>
    </row>
    <row r="9" spans="1:28" ht="18.75">
      <c r="A9" s="85" t="s">
        <v>19</v>
      </c>
      <c r="B9" s="85"/>
      <c r="C9" s="86"/>
      <c r="D9" s="85"/>
      <c r="E9" s="85">
        <v>2</v>
      </c>
      <c r="F9" s="85"/>
      <c r="G9" s="85" t="s">
        <v>152</v>
      </c>
      <c r="H9" s="85"/>
      <c r="I9" s="85"/>
      <c r="J9" s="85"/>
      <c r="K9" s="85">
        <v>6</v>
      </c>
      <c r="L9" s="85"/>
      <c r="M9" s="34"/>
      <c r="N9" s="34"/>
      <c r="O9" s="34"/>
      <c r="P9" s="34"/>
      <c r="Q9" s="85"/>
      <c r="R9" s="85"/>
      <c r="S9" s="85"/>
      <c r="T9" s="85"/>
      <c r="U9" s="85"/>
      <c r="V9" s="85"/>
      <c r="W9" s="85"/>
      <c r="X9" s="32"/>
      <c r="Y9" s="32"/>
      <c r="Z9" s="32"/>
      <c r="AA9" s="32"/>
      <c r="AB9" s="32"/>
    </row>
    <row r="10" spans="1:28" ht="18.75">
      <c r="A10" s="4" t="s">
        <v>14</v>
      </c>
      <c r="B10" s="93">
        <v>3</v>
      </c>
      <c r="C10" s="88" t="s">
        <v>136</v>
      </c>
      <c r="D10" s="14"/>
      <c r="E10" s="89"/>
      <c r="F10" s="85"/>
      <c r="G10" s="4" t="s">
        <v>14</v>
      </c>
      <c r="H10" s="94">
        <v>1.1</v>
      </c>
      <c r="I10" s="95"/>
      <c r="J10" s="95"/>
      <c r="K10" s="96" t="s">
        <v>153</v>
      </c>
      <c r="L10" s="85"/>
      <c r="M10" s="34"/>
      <c r="N10" s="34"/>
      <c r="O10" s="34"/>
      <c r="P10" s="34"/>
      <c r="Q10" s="85"/>
      <c r="R10" s="85"/>
      <c r="S10" s="85"/>
      <c r="T10" s="85"/>
      <c r="U10" s="85"/>
      <c r="V10" s="85"/>
      <c r="W10" s="85"/>
      <c r="X10" s="32"/>
      <c r="Y10" s="32"/>
      <c r="Z10" s="32"/>
      <c r="AA10" s="32"/>
      <c r="AB10" s="32"/>
    </row>
    <row r="11" spans="1:28" ht="18.75">
      <c r="A11" s="72" t="s">
        <v>15</v>
      </c>
      <c r="B11" s="97">
        <v>8</v>
      </c>
      <c r="C11" s="88" t="s">
        <v>157</v>
      </c>
      <c r="D11" s="14"/>
      <c r="E11" s="91"/>
      <c r="F11" s="85"/>
      <c r="G11" s="72" t="s">
        <v>15</v>
      </c>
      <c r="H11" s="94">
        <v>2.1</v>
      </c>
      <c r="I11" s="94"/>
      <c r="J11" s="94"/>
      <c r="K11" s="98" t="s">
        <v>153</v>
      </c>
      <c r="L11" s="85"/>
      <c r="M11" s="34"/>
      <c r="N11" s="34"/>
      <c r="O11" s="34"/>
      <c r="P11" s="34"/>
      <c r="Q11" s="85"/>
      <c r="R11" s="85"/>
      <c r="S11" s="85"/>
      <c r="T11" s="85"/>
      <c r="U11" s="85"/>
      <c r="V11" s="85"/>
      <c r="W11" s="85"/>
      <c r="X11" s="32"/>
      <c r="Y11" s="32"/>
      <c r="Z11" s="32"/>
      <c r="AA11" s="32"/>
      <c r="AB11" s="32"/>
    </row>
    <row r="12" spans="1:28" ht="18.75">
      <c r="A12" s="5" t="s">
        <v>16</v>
      </c>
      <c r="B12" s="99">
        <v>13</v>
      </c>
      <c r="C12" s="88" t="s">
        <v>135</v>
      </c>
      <c r="D12" s="14"/>
      <c r="E12" s="92"/>
      <c r="F12" s="85"/>
      <c r="G12" s="5" t="s">
        <v>16</v>
      </c>
      <c r="H12" s="94">
        <v>1.2</v>
      </c>
      <c r="I12" s="94"/>
      <c r="J12" s="94"/>
      <c r="K12" s="98" t="s">
        <v>153</v>
      </c>
      <c r="L12" s="85"/>
      <c r="M12" s="84" t="s">
        <v>28</v>
      </c>
      <c r="N12" s="100" t="s">
        <v>29</v>
      </c>
      <c r="O12" s="100"/>
      <c r="P12" s="100"/>
      <c r="Q12" s="84">
        <v>9</v>
      </c>
      <c r="R12" s="85"/>
      <c r="S12" s="85"/>
      <c r="T12" s="85"/>
      <c r="U12" s="85"/>
      <c r="V12" s="85"/>
      <c r="W12" s="85"/>
      <c r="X12" s="32"/>
      <c r="Y12" s="32"/>
      <c r="Z12" s="32"/>
      <c r="AA12" s="32"/>
      <c r="AB12" s="32"/>
    </row>
    <row r="13" spans="1:28" ht="18.75">
      <c r="A13" s="6" t="s">
        <v>18</v>
      </c>
      <c r="B13" s="97">
        <v>18</v>
      </c>
      <c r="C13" s="102">
        <v>18</v>
      </c>
      <c r="D13" s="91"/>
      <c r="E13" s="91"/>
      <c r="F13" s="85"/>
      <c r="G13" s="85"/>
      <c r="H13" s="101"/>
      <c r="I13" s="101"/>
      <c r="J13" s="101"/>
      <c r="K13" s="85"/>
      <c r="L13" s="85"/>
      <c r="M13" s="4" t="s">
        <v>14</v>
      </c>
      <c r="N13" s="102">
        <v>1.6</v>
      </c>
      <c r="O13" s="102"/>
      <c r="P13" s="102"/>
      <c r="Q13" s="98"/>
      <c r="R13" s="85"/>
      <c r="S13" s="85"/>
      <c r="T13" s="85"/>
      <c r="U13" s="85"/>
      <c r="V13" s="85"/>
      <c r="W13" s="85"/>
      <c r="X13" s="32"/>
      <c r="Y13" s="32"/>
      <c r="Z13" s="32"/>
      <c r="AA13" s="32"/>
      <c r="AB13" s="32"/>
    </row>
    <row r="14" spans="1:28" ht="18.75">
      <c r="A14" s="85" t="s">
        <v>21</v>
      </c>
      <c r="B14" s="85"/>
      <c r="C14" s="86"/>
      <c r="D14" s="85"/>
      <c r="E14" s="85">
        <v>3</v>
      </c>
      <c r="F14" s="85"/>
      <c r="G14" s="85" t="s">
        <v>22</v>
      </c>
      <c r="H14" s="85"/>
      <c r="I14" s="85"/>
      <c r="J14" s="85"/>
      <c r="K14" s="85">
        <v>7</v>
      </c>
      <c r="L14" s="85"/>
      <c r="M14" s="72" t="s">
        <v>15</v>
      </c>
      <c r="N14" s="102">
        <v>2.7</v>
      </c>
      <c r="O14" s="102"/>
      <c r="P14" s="102"/>
      <c r="Q14" s="98"/>
      <c r="R14" s="85"/>
      <c r="S14" s="84" t="s">
        <v>31</v>
      </c>
      <c r="T14" s="100" t="s">
        <v>20</v>
      </c>
      <c r="U14" s="100"/>
      <c r="V14" s="100"/>
      <c r="W14" s="84">
        <v>11</v>
      </c>
      <c r="X14" s="32"/>
      <c r="Y14" s="32"/>
      <c r="Z14" s="32"/>
      <c r="AA14" s="32"/>
      <c r="AB14" s="32"/>
    </row>
    <row r="15" spans="1:28" ht="18.75">
      <c r="A15" s="4" t="s">
        <v>14</v>
      </c>
      <c r="B15" s="93">
        <v>4</v>
      </c>
      <c r="C15" s="145" t="s">
        <v>134</v>
      </c>
      <c r="D15" s="56"/>
      <c r="E15" s="89"/>
      <c r="F15" s="85"/>
      <c r="G15" s="4" t="s">
        <v>14</v>
      </c>
      <c r="H15" s="94">
        <v>2.2</v>
      </c>
      <c r="I15" s="95"/>
      <c r="J15" s="95"/>
      <c r="K15" s="96" t="s">
        <v>153</v>
      </c>
      <c r="L15" s="85"/>
      <c r="M15" s="5" t="s">
        <v>16</v>
      </c>
      <c r="N15" s="102">
        <v>2.8</v>
      </c>
      <c r="O15" s="102"/>
      <c r="P15" s="102"/>
      <c r="Q15" s="98"/>
      <c r="R15" s="85"/>
      <c r="S15" s="4" t="s">
        <v>14</v>
      </c>
      <c r="T15" s="103">
        <v>1.9</v>
      </c>
      <c r="U15" s="104"/>
      <c r="V15" s="104"/>
      <c r="W15" s="91"/>
      <c r="X15" s="32"/>
      <c r="Y15" s="32"/>
      <c r="Z15" s="32"/>
      <c r="AA15" s="32"/>
      <c r="AB15" s="32"/>
    </row>
    <row r="16" spans="1:28" ht="18.75">
      <c r="A16" s="72" t="s">
        <v>15</v>
      </c>
      <c r="B16" s="97">
        <v>9</v>
      </c>
      <c r="C16" s="88" t="s">
        <v>137</v>
      </c>
      <c r="D16" s="14"/>
      <c r="E16" s="91"/>
      <c r="F16" s="85"/>
      <c r="G16" s="72" t="s">
        <v>15</v>
      </c>
      <c r="H16" s="94">
        <v>1.3</v>
      </c>
      <c r="I16" s="94"/>
      <c r="J16" s="94"/>
      <c r="K16" s="98" t="s">
        <v>153</v>
      </c>
      <c r="L16" s="85"/>
      <c r="M16" s="85"/>
      <c r="N16" s="85"/>
      <c r="O16" s="85"/>
      <c r="P16" s="85"/>
      <c r="Q16" s="85"/>
      <c r="R16" s="85"/>
      <c r="S16" s="72" t="s">
        <v>15</v>
      </c>
      <c r="T16" s="103">
        <v>2.9</v>
      </c>
      <c r="U16" s="104"/>
      <c r="V16" s="104"/>
      <c r="W16" s="91"/>
      <c r="X16" s="32"/>
      <c r="Y16" s="32"/>
      <c r="Z16" s="32"/>
      <c r="AA16" s="32"/>
      <c r="AB16" s="32"/>
    </row>
    <row r="17" spans="1:28" ht="18.75">
      <c r="A17" s="5" t="s">
        <v>16</v>
      </c>
      <c r="B17" s="99">
        <v>12</v>
      </c>
      <c r="C17" s="88" t="s">
        <v>138</v>
      </c>
      <c r="D17" s="14"/>
      <c r="E17" s="92"/>
      <c r="F17" s="85"/>
      <c r="G17" s="5" t="s">
        <v>16</v>
      </c>
      <c r="H17" s="94">
        <v>2.3</v>
      </c>
      <c r="I17" s="94"/>
      <c r="J17" s="94"/>
      <c r="K17" s="98" t="s">
        <v>153</v>
      </c>
      <c r="L17" s="85"/>
      <c r="M17" s="85"/>
      <c r="N17" s="85"/>
      <c r="O17" s="85"/>
      <c r="P17" s="85"/>
      <c r="Q17" s="85"/>
      <c r="R17" s="85"/>
      <c r="S17" s="5" t="s">
        <v>16</v>
      </c>
      <c r="T17" s="102">
        <v>1.1</v>
      </c>
      <c r="U17" s="105"/>
      <c r="V17" s="105"/>
      <c r="W17" s="91"/>
      <c r="X17" s="32"/>
      <c r="Y17" s="32"/>
      <c r="Z17" s="32"/>
      <c r="AA17" s="32"/>
      <c r="AB17" s="32"/>
    </row>
    <row r="18" spans="1:28" ht="18.75">
      <c r="A18" s="6" t="s">
        <v>18</v>
      </c>
      <c r="B18" s="97">
        <v>17</v>
      </c>
      <c r="C18" s="111">
        <v>17</v>
      </c>
      <c r="D18" s="14"/>
      <c r="E18" s="91"/>
      <c r="F18" s="85"/>
      <c r="G18" s="6" t="s">
        <v>18</v>
      </c>
      <c r="H18" s="94">
        <v>1.4</v>
      </c>
      <c r="I18" s="106"/>
      <c r="J18" s="106"/>
      <c r="K18" s="107" t="s">
        <v>153</v>
      </c>
      <c r="L18" s="85"/>
      <c r="M18" s="84" t="s">
        <v>28</v>
      </c>
      <c r="N18" s="100" t="s">
        <v>34</v>
      </c>
      <c r="O18" s="100"/>
      <c r="P18" s="100"/>
      <c r="Q18" s="84">
        <v>10</v>
      </c>
      <c r="R18" s="85"/>
      <c r="S18" s="6" t="s">
        <v>18</v>
      </c>
      <c r="T18" s="102">
        <v>2.1</v>
      </c>
      <c r="U18" s="108"/>
      <c r="V18" s="108"/>
      <c r="W18" s="109"/>
      <c r="X18" s="32"/>
      <c r="Y18" s="32"/>
      <c r="Z18" s="32"/>
      <c r="AA18" s="32"/>
      <c r="AB18" s="32"/>
    </row>
    <row r="19" spans="1:28" ht="18.75">
      <c r="A19" s="85" t="s">
        <v>23</v>
      </c>
      <c r="B19" s="85"/>
      <c r="C19" s="86"/>
      <c r="D19" s="85"/>
      <c r="E19" s="85">
        <v>4</v>
      </c>
      <c r="F19" s="85"/>
      <c r="G19" s="85"/>
      <c r="H19" s="101"/>
      <c r="I19" s="101"/>
      <c r="J19" s="101"/>
      <c r="K19" s="85"/>
      <c r="L19" s="85"/>
      <c r="M19" s="4" t="s">
        <v>14</v>
      </c>
      <c r="N19" s="102">
        <v>2.6</v>
      </c>
      <c r="O19" s="102"/>
      <c r="P19" s="102"/>
      <c r="Q19" s="98"/>
      <c r="R19" s="85"/>
      <c r="S19" s="85"/>
      <c r="T19" s="85"/>
      <c r="U19" s="85"/>
      <c r="V19" s="85"/>
      <c r="W19" s="85"/>
      <c r="X19" s="32"/>
      <c r="Y19" s="32"/>
      <c r="Z19" s="32"/>
      <c r="AA19" s="32"/>
      <c r="AB19" s="32"/>
    </row>
    <row r="20" spans="1:28" ht="18.75">
      <c r="A20" s="4" t="s">
        <v>14</v>
      </c>
      <c r="B20" s="93">
        <v>5</v>
      </c>
      <c r="C20" s="88" t="s">
        <v>139</v>
      </c>
      <c r="D20" s="14"/>
      <c r="E20" s="89"/>
      <c r="F20" s="85"/>
      <c r="G20" s="85" t="s">
        <v>154</v>
      </c>
      <c r="H20" s="85"/>
      <c r="I20" s="85"/>
      <c r="J20" s="85"/>
      <c r="K20" s="85">
        <v>8</v>
      </c>
      <c r="L20" s="85"/>
      <c r="M20" s="72" t="s">
        <v>15</v>
      </c>
      <c r="N20" s="102">
        <v>1.7</v>
      </c>
      <c r="O20" s="102"/>
      <c r="P20" s="102"/>
      <c r="Q20" s="98"/>
      <c r="R20" s="85"/>
      <c r="S20" s="85"/>
      <c r="T20" s="85"/>
      <c r="U20" s="85"/>
      <c r="V20" s="85"/>
      <c r="W20" s="85"/>
      <c r="X20" s="32"/>
      <c r="Y20" s="32"/>
      <c r="Z20" s="32"/>
      <c r="AA20" s="32"/>
      <c r="AB20" s="32"/>
    </row>
    <row r="21" spans="1:28" ht="18.75">
      <c r="A21" s="72" t="s">
        <v>15</v>
      </c>
      <c r="B21" s="97">
        <v>10</v>
      </c>
      <c r="C21" s="88" t="s">
        <v>158</v>
      </c>
      <c r="D21" s="14"/>
      <c r="E21" s="91"/>
      <c r="F21" s="85"/>
      <c r="G21" s="4" t="s">
        <v>14</v>
      </c>
      <c r="H21" s="94">
        <v>2.4</v>
      </c>
      <c r="I21" s="95"/>
      <c r="J21" s="95"/>
      <c r="K21" s="96" t="s">
        <v>153</v>
      </c>
      <c r="L21" s="85"/>
      <c r="M21" s="5" t="s">
        <v>16</v>
      </c>
      <c r="N21" s="102">
        <v>1.8</v>
      </c>
      <c r="O21" s="102"/>
      <c r="P21" s="102"/>
      <c r="Q21" s="98"/>
      <c r="R21" s="85"/>
      <c r="S21" s="85"/>
      <c r="T21" s="85"/>
      <c r="U21" s="85"/>
      <c r="V21" s="85"/>
      <c r="W21" s="85"/>
      <c r="X21" s="32"/>
      <c r="Y21" s="32"/>
      <c r="Z21" s="32"/>
      <c r="AA21" s="32"/>
      <c r="AB21" s="32"/>
    </row>
    <row r="22" spans="1:28" ht="18.75">
      <c r="A22" s="5" t="s">
        <v>16</v>
      </c>
      <c r="B22" s="99">
        <v>11</v>
      </c>
      <c r="C22" s="88" t="s">
        <v>140</v>
      </c>
      <c r="D22" s="14"/>
      <c r="E22" s="92"/>
      <c r="F22" s="85"/>
      <c r="G22" s="72" t="s">
        <v>15</v>
      </c>
      <c r="H22" s="102">
        <v>1.5</v>
      </c>
      <c r="I22" s="102"/>
      <c r="J22" s="102"/>
      <c r="K22" s="98" t="s">
        <v>153</v>
      </c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32"/>
      <c r="Y22" s="32"/>
      <c r="Z22" s="32"/>
      <c r="AA22" s="32"/>
      <c r="AB22" s="32"/>
    </row>
    <row r="23" spans="1:28" ht="18.75">
      <c r="A23" s="6" t="s">
        <v>18</v>
      </c>
      <c r="B23" s="97">
        <v>16</v>
      </c>
      <c r="C23" s="111">
        <v>16</v>
      </c>
      <c r="D23" s="14"/>
      <c r="E23" s="91"/>
      <c r="F23" s="85"/>
      <c r="G23" s="5" t="s">
        <v>16</v>
      </c>
      <c r="H23" s="102">
        <v>2.5</v>
      </c>
      <c r="I23" s="102"/>
      <c r="J23" s="102"/>
      <c r="K23" s="98" t="s">
        <v>153</v>
      </c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35"/>
      <c r="Y23" s="32"/>
      <c r="Z23" s="32"/>
      <c r="AA23" s="32"/>
      <c r="AB23" s="32"/>
    </row>
    <row r="24" spans="1:28" ht="18.75">
      <c r="A24" s="85" t="s">
        <v>35</v>
      </c>
      <c r="B24" s="85"/>
      <c r="C24" s="86"/>
      <c r="D24" s="85"/>
      <c r="E24" s="85">
        <v>5</v>
      </c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4"/>
      <c r="S24" s="85"/>
      <c r="T24" s="85"/>
      <c r="U24" s="85"/>
      <c r="V24" s="85"/>
      <c r="W24" s="85"/>
      <c r="X24" s="35"/>
      <c r="Y24" s="32"/>
      <c r="Z24" s="32"/>
      <c r="AA24" s="32"/>
      <c r="AB24" s="32"/>
    </row>
    <row r="25" spans="1:28" ht="18.75">
      <c r="A25" s="4" t="s">
        <v>14</v>
      </c>
      <c r="B25" s="93">
        <v>2</v>
      </c>
      <c r="C25" s="88" t="s">
        <v>142</v>
      </c>
      <c r="D25" s="14"/>
      <c r="E25" s="89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35"/>
      <c r="Y25" s="32"/>
      <c r="Z25" s="32"/>
      <c r="AA25" s="32"/>
      <c r="AB25" s="32"/>
    </row>
    <row r="26" spans="1:28" ht="18.75">
      <c r="A26" s="72" t="s">
        <v>15</v>
      </c>
      <c r="B26" s="97">
        <v>7</v>
      </c>
      <c r="C26" s="88" t="s">
        <v>143</v>
      </c>
      <c r="D26" s="14"/>
      <c r="E26" s="91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35"/>
      <c r="Y26" s="32"/>
      <c r="Z26" s="32"/>
      <c r="AA26" s="32"/>
      <c r="AB26" s="32"/>
    </row>
    <row r="27" spans="1:28" ht="18.75">
      <c r="A27" s="5" t="s">
        <v>16</v>
      </c>
      <c r="B27" s="99">
        <v>14</v>
      </c>
      <c r="C27" s="88" t="s">
        <v>141</v>
      </c>
      <c r="D27" s="14"/>
      <c r="E27" s="92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35"/>
      <c r="Y27" s="32"/>
      <c r="Z27" s="32"/>
      <c r="AA27" s="32"/>
      <c r="AB27" s="32"/>
    </row>
    <row r="28" spans="1:28" ht="18.75">
      <c r="A28" s="6" t="s">
        <v>18</v>
      </c>
      <c r="B28" s="97">
        <v>19</v>
      </c>
      <c r="C28" s="102">
        <v>19</v>
      </c>
      <c r="D28" s="91"/>
      <c r="E28" s="91"/>
      <c r="F28" s="85"/>
      <c r="G28" s="85"/>
      <c r="H28" s="85"/>
      <c r="I28" s="85"/>
      <c r="J28" s="85"/>
      <c r="K28" s="85"/>
      <c r="L28" s="85"/>
      <c r="M28" s="34"/>
      <c r="N28" s="34"/>
      <c r="O28" s="34"/>
      <c r="P28" s="34"/>
      <c r="Q28" s="34"/>
      <c r="R28" s="85"/>
      <c r="S28" s="85"/>
      <c r="T28" s="85"/>
      <c r="U28" s="85"/>
      <c r="V28" s="85"/>
      <c r="W28" s="85"/>
      <c r="X28" s="36"/>
      <c r="Y28" s="32"/>
      <c r="Z28" s="32"/>
      <c r="AA28" s="32"/>
      <c r="AB28" s="32"/>
    </row>
    <row r="29" spans="1:28" ht="18.75">
      <c r="A29" s="34"/>
      <c r="B29" s="34"/>
      <c r="C29" s="110"/>
      <c r="D29" s="34"/>
      <c r="E29" s="34"/>
      <c r="F29" s="85"/>
      <c r="G29" s="35"/>
      <c r="H29" s="52"/>
      <c r="I29" s="52"/>
      <c r="J29" s="52"/>
      <c r="K29" s="35"/>
      <c r="L29" s="35"/>
      <c r="M29" s="34"/>
      <c r="N29" s="34"/>
      <c r="O29" s="34"/>
      <c r="P29" s="34"/>
      <c r="Q29" s="34"/>
      <c r="R29" s="85"/>
      <c r="S29" s="85"/>
      <c r="T29" s="85"/>
      <c r="U29" s="85"/>
      <c r="V29" s="85"/>
      <c r="W29" s="85"/>
      <c r="X29" s="32"/>
      <c r="Y29" s="32"/>
      <c r="Z29" s="32"/>
      <c r="AA29" s="32"/>
      <c r="AB29" s="32"/>
    </row>
    <row r="30" spans="1:28" ht="18.75">
      <c r="A30" s="35"/>
      <c r="B30" s="36"/>
      <c r="C30" s="66"/>
      <c r="D30" s="36"/>
      <c r="E30" s="35"/>
      <c r="F30" s="36"/>
      <c r="G30" s="51"/>
      <c r="H30" s="37"/>
      <c r="I30" s="36"/>
      <c r="J30" s="36"/>
      <c r="K30" s="35"/>
      <c r="L30" s="36"/>
      <c r="M30" s="36"/>
      <c r="N30" s="36"/>
      <c r="O30" s="36"/>
      <c r="P30" s="36"/>
      <c r="Q30" s="35"/>
      <c r="R30" s="36"/>
      <c r="S30" s="36"/>
      <c r="T30" s="32"/>
      <c r="U30" s="32"/>
      <c r="V30" s="32"/>
      <c r="W30" s="32"/>
      <c r="X30" s="32"/>
      <c r="Y30" s="32"/>
      <c r="Z30" s="32"/>
      <c r="AA30" s="32"/>
      <c r="AB30" s="32"/>
    </row>
    <row r="31" spans="1:28" ht="18.75">
      <c r="A31" s="51"/>
      <c r="B31" s="36"/>
      <c r="C31" s="66"/>
      <c r="D31" s="36"/>
      <c r="E31" s="35"/>
      <c r="F31" s="36"/>
      <c r="G31" s="51"/>
      <c r="H31" s="37"/>
      <c r="I31" s="36"/>
      <c r="J31" s="36"/>
      <c r="K31" s="35"/>
      <c r="L31" s="36"/>
      <c r="M31" s="36"/>
      <c r="N31" s="36"/>
      <c r="O31" s="36"/>
      <c r="P31" s="36"/>
      <c r="Q31" s="35"/>
      <c r="R31" s="36"/>
      <c r="S31" s="36"/>
      <c r="T31" s="32"/>
      <c r="U31" s="32"/>
      <c r="V31" s="32"/>
      <c r="W31" s="32"/>
      <c r="X31" s="32"/>
      <c r="Y31" s="32"/>
      <c r="Z31" s="32"/>
      <c r="AA31" s="32"/>
      <c r="AB31" s="32"/>
    </row>
    <row r="32" spans="1:28" ht="18.75">
      <c r="A32" s="51"/>
      <c r="B32" s="36"/>
      <c r="C32" s="66"/>
      <c r="D32" s="36"/>
      <c r="E32" s="35"/>
      <c r="F32" s="36"/>
      <c r="G32" s="36"/>
      <c r="H32" s="36"/>
      <c r="I32" s="36"/>
      <c r="J32" s="36"/>
      <c r="K32" s="35"/>
      <c r="L32" s="36"/>
      <c r="M32" s="35"/>
      <c r="N32" s="52"/>
      <c r="O32" s="52"/>
      <c r="P32" s="52"/>
      <c r="Q32" s="35"/>
      <c r="R32" s="36"/>
      <c r="S32" s="36"/>
      <c r="T32" s="32"/>
      <c r="U32" s="32"/>
      <c r="V32" s="32"/>
      <c r="W32" s="32"/>
      <c r="X32" s="32"/>
      <c r="Y32" s="32"/>
      <c r="Z32" s="32"/>
      <c r="AA32" s="32"/>
      <c r="AB32" s="32"/>
    </row>
    <row r="33" spans="1:28" ht="18.75">
      <c r="A33" s="51"/>
      <c r="B33" s="36"/>
      <c r="C33" s="66"/>
      <c r="D33" s="36"/>
      <c r="E33" s="35"/>
      <c r="F33" s="36"/>
      <c r="G33" s="36"/>
      <c r="H33" s="36"/>
      <c r="I33" s="36"/>
      <c r="J33" s="36"/>
      <c r="K33" s="35"/>
      <c r="L33" s="36"/>
      <c r="M33" s="35"/>
      <c r="N33" s="37"/>
      <c r="O33" s="36"/>
      <c r="P33" s="36"/>
      <c r="Q33" s="35"/>
      <c r="R33" s="36"/>
      <c r="S33" s="36"/>
      <c r="T33" s="32"/>
      <c r="U33" s="32"/>
      <c r="V33" s="32"/>
      <c r="W33" s="32"/>
      <c r="X33" s="32"/>
      <c r="Y33" s="32"/>
      <c r="Z33" s="32"/>
      <c r="AA33" s="32"/>
      <c r="AB33" s="32"/>
    </row>
    <row r="34" spans="1:28" ht="18.75">
      <c r="A34" s="36"/>
      <c r="B34" s="35"/>
      <c r="C34" s="66"/>
      <c r="D34" s="36"/>
      <c r="E34" s="35"/>
      <c r="F34" s="36"/>
      <c r="G34" s="36"/>
      <c r="H34" s="36"/>
      <c r="I34" s="36"/>
      <c r="J34" s="36"/>
      <c r="K34" s="35"/>
      <c r="L34" s="36"/>
      <c r="M34" s="51"/>
      <c r="N34" s="37"/>
      <c r="O34" s="36"/>
      <c r="P34" s="36"/>
      <c r="Q34" s="35"/>
      <c r="R34" s="36"/>
      <c r="S34" s="36"/>
      <c r="T34" s="32"/>
      <c r="U34" s="32"/>
      <c r="V34" s="32"/>
      <c r="W34" s="32"/>
      <c r="X34" s="32"/>
      <c r="Y34" s="32"/>
      <c r="Z34" s="32"/>
      <c r="AA34" s="32"/>
      <c r="AB34" s="32"/>
    </row>
    <row r="35" spans="1:28" ht="18.75">
      <c r="A35" s="35"/>
      <c r="B35" s="36"/>
      <c r="C35" s="66"/>
      <c r="D35" s="36"/>
      <c r="E35" s="35"/>
      <c r="F35" s="36"/>
      <c r="G35" s="36"/>
      <c r="H35" s="36"/>
      <c r="I35" s="36"/>
      <c r="J35" s="36"/>
      <c r="K35" s="35"/>
      <c r="L35" s="36"/>
      <c r="M35" s="51"/>
      <c r="N35" s="37"/>
      <c r="O35" s="36"/>
      <c r="P35" s="36"/>
      <c r="Q35" s="35"/>
      <c r="R35" s="36"/>
      <c r="S35" s="36"/>
      <c r="T35" s="32"/>
      <c r="U35" s="32"/>
      <c r="V35" s="32"/>
      <c r="W35" s="32"/>
      <c r="X35" s="32"/>
      <c r="Y35" s="32"/>
      <c r="Z35" s="32"/>
      <c r="AA35" s="32"/>
      <c r="AB35" s="32"/>
    </row>
    <row r="36" spans="1:28" ht="18.75">
      <c r="A36" s="51"/>
      <c r="N36" s="37"/>
      <c r="O36" s="36"/>
      <c r="P36" s="36"/>
      <c r="Q36" s="35"/>
      <c r="R36" s="36"/>
      <c r="S36" s="36"/>
      <c r="T36" s="32"/>
      <c r="U36" s="32"/>
      <c r="V36" s="32"/>
      <c r="W36" s="32"/>
      <c r="X36" s="32"/>
      <c r="Y36" s="32"/>
      <c r="Z36" s="32"/>
      <c r="AA36" s="32"/>
      <c r="AB36" s="32"/>
    </row>
    <row r="37" spans="1:28" ht="18.75">
      <c r="A37" s="51"/>
      <c r="N37" s="36"/>
      <c r="O37" s="36"/>
      <c r="P37" s="36"/>
      <c r="Q37" s="36"/>
      <c r="R37" s="36"/>
      <c r="S37" s="36"/>
      <c r="T37" s="32"/>
      <c r="U37" s="32"/>
      <c r="V37" s="32"/>
      <c r="W37" s="32"/>
      <c r="X37" s="32"/>
      <c r="Y37" s="32"/>
      <c r="Z37" s="32"/>
      <c r="AA37" s="32"/>
      <c r="AB37" s="32"/>
    </row>
    <row r="38" spans="1:28" ht="18.75">
      <c r="A38" s="51"/>
      <c r="C38"/>
      <c r="N38" s="36"/>
      <c r="O38" s="36"/>
      <c r="P38" s="36"/>
      <c r="Q38" s="36"/>
      <c r="R38" s="36"/>
      <c r="S38" s="36"/>
      <c r="T38" s="32"/>
      <c r="U38" s="32"/>
      <c r="V38" s="32"/>
      <c r="W38" s="32"/>
      <c r="X38" s="32"/>
      <c r="Y38" s="32"/>
      <c r="Z38" s="32"/>
      <c r="AA38" s="32"/>
      <c r="AB38" s="32"/>
    </row>
    <row r="39" spans="1:28" ht="21">
      <c r="A39" s="36"/>
      <c r="B39" s="9" t="s">
        <v>39</v>
      </c>
      <c r="C39"/>
      <c r="N39" s="36"/>
      <c r="O39" s="36"/>
      <c r="P39" s="36"/>
      <c r="Q39" s="36"/>
      <c r="R39" s="36"/>
      <c r="S39" s="36"/>
      <c r="T39" s="32"/>
      <c r="U39" s="32"/>
      <c r="V39" s="32"/>
      <c r="W39" s="32"/>
      <c r="X39" s="32"/>
      <c r="Y39" s="32"/>
      <c r="Z39" s="32"/>
      <c r="AA39" s="32"/>
      <c r="AB39" s="32"/>
    </row>
    <row r="40" spans="1:28" ht="18.75">
      <c r="A40" s="35"/>
      <c r="N40" s="36"/>
      <c r="O40" s="36"/>
      <c r="P40" s="36"/>
      <c r="Q40" s="36"/>
      <c r="R40" s="36"/>
      <c r="S40" s="36"/>
      <c r="T40" s="32"/>
      <c r="U40" s="32"/>
      <c r="V40" s="32"/>
      <c r="W40" s="32"/>
      <c r="X40" s="32"/>
      <c r="Y40" s="32"/>
      <c r="Z40" s="32"/>
      <c r="AA40" s="32"/>
      <c r="AB40" s="32"/>
    </row>
    <row r="41" spans="1:28" ht="18.75">
      <c r="A41" s="51"/>
      <c r="N41" s="36"/>
      <c r="O41" s="36"/>
      <c r="P41" s="36"/>
      <c r="Q41" s="36"/>
      <c r="R41" s="36"/>
      <c r="S41" s="36"/>
      <c r="T41" s="32"/>
      <c r="U41" s="32"/>
      <c r="V41" s="32"/>
      <c r="W41" s="32"/>
      <c r="X41" s="32"/>
      <c r="Y41" s="32"/>
      <c r="Z41" s="32"/>
      <c r="AA41" s="32"/>
      <c r="AB41" s="32"/>
    </row>
    <row r="42" spans="1:28" ht="18.75">
      <c r="A42" s="51"/>
      <c r="B42" s="10" t="s">
        <v>1</v>
      </c>
      <c r="N42" s="36"/>
      <c r="O42" s="36"/>
      <c r="P42" s="36"/>
      <c r="Q42" s="36"/>
      <c r="R42" s="36"/>
      <c r="S42" s="36"/>
      <c r="T42" s="32"/>
      <c r="U42" s="32"/>
      <c r="V42" s="32"/>
      <c r="W42" s="32"/>
      <c r="X42" s="32"/>
      <c r="Y42" s="32"/>
      <c r="Z42" s="32"/>
      <c r="AA42" s="32"/>
      <c r="AB42" s="32"/>
    </row>
    <row r="43" spans="1:28" ht="18.75">
      <c r="A43" s="51"/>
      <c r="B43" s="11"/>
      <c r="N43" s="36"/>
      <c r="O43" s="36"/>
      <c r="P43" s="36"/>
      <c r="Q43" s="36"/>
      <c r="R43" s="36"/>
      <c r="S43" s="36"/>
      <c r="T43" s="32"/>
      <c r="U43" s="32"/>
      <c r="V43" s="32"/>
      <c r="W43" s="32"/>
      <c r="X43" s="32"/>
      <c r="Y43" s="32"/>
      <c r="Z43" s="32"/>
      <c r="AA43" s="32"/>
      <c r="AB43" s="32"/>
    </row>
    <row r="44" spans="1:28" ht="18.75">
      <c r="A44" s="36"/>
      <c r="B44" s="4" t="s">
        <v>14</v>
      </c>
      <c r="N44" s="36"/>
      <c r="O44" s="36"/>
      <c r="P44" s="36"/>
      <c r="Q44" s="36"/>
      <c r="R44" s="36"/>
      <c r="S44" s="36"/>
      <c r="T44" s="32"/>
      <c r="U44" s="32"/>
      <c r="V44" s="32"/>
      <c r="W44" s="32"/>
      <c r="X44" s="32"/>
      <c r="Y44" s="32"/>
      <c r="Z44" s="32"/>
      <c r="AA44" s="32"/>
      <c r="AB44" s="32"/>
    </row>
    <row r="45" spans="1:28" ht="18.75">
      <c r="A45" s="32"/>
      <c r="B45" s="63" t="s">
        <v>15</v>
      </c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</row>
    <row r="46" spans="1:28" ht="18.75">
      <c r="A46" s="32"/>
      <c r="B46" s="5" t="s">
        <v>16</v>
      </c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</row>
    <row r="47" spans="1:28" ht="18.75">
      <c r="A47" s="32"/>
      <c r="B47" s="6" t="s">
        <v>18</v>
      </c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</row>
    <row r="48" spans="1:28" ht="18.75">
      <c r="A48" s="32"/>
      <c r="B48" s="11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</row>
    <row r="49" spans="1:28" ht="18.75">
      <c r="A49" s="32"/>
      <c r="B49" s="11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</row>
    <row r="50" spans="1:28" ht="18.75">
      <c r="A50" s="32"/>
      <c r="B50" s="4" t="s">
        <v>14</v>
      </c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</row>
    <row r="51" spans="1:28" ht="18.75">
      <c r="A51" s="32"/>
      <c r="B51" s="63" t="s">
        <v>15</v>
      </c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</row>
    <row r="52" spans="1:28" ht="18.75">
      <c r="A52" s="32"/>
      <c r="B52" s="5" t="s">
        <v>16</v>
      </c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</row>
    <row r="53" ht="18.75">
      <c r="B53" s="6" t="s">
        <v>18</v>
      </c>
    </row>
    <row r="54" ht="18.75">
      <c r="B54" s="16"/>
    </row>
    <row r="55" ht="18.75">
      <c r="B55" s="16"/>
    </row>
    <row r="56" ht="18.75">
      <c r="B56" s="4" t="s">
        <v>14</v>
      </c>
    </row>
    <row r="57" ht="18.75">
      <c r="B57" s="63" t="s">
        <v>15</v>
      </c>
    </row>
    <row r="58" ht="18.75">
      <c r="B58" s="5" t="s">
        <v>16</v>
      </c>
    </row>
    <row r="59" ht="18.75">
      <c r="B59" s="6" t="s">
        <v>18</v>
      </c>
    </row>
    <row r="60" ht="18.75">
      <c r="B60" s="16"/>
    </row>
    <row r="61" ht="18.75">
      <c r="B61" s="16"/>
    </row>
    <row r="62" ht="18.75">
      <c r="B62" s="4" t="s">
        <v>14</v>
      </c>
    </row>
    <row r="63" ht="18.75">
      <c r="B63" s="63" t="s">
        <v>15</v>
      </c>
    </row>
    <row r="64" ht="18.75">
      <c r="B64" s="5" t="s">
        <v>16</v>
      </c>
    </row>
    <row r="65" ht="18.75">
      <c r="B65" s="6" t="s">
        <v>18</v>
      </c>
    </row>
  </sheetData>
  <sheetProtection/>
  <printOptions/>
  <pageMargins left="0.75" right="0.75" top="1" bottom="1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P34"/>
  <sheetViews>
    <sheetView zoomScalePageLayoutView="0" workbookViewId="0" topLeftCell="A1">
      <selection activeCell="C26" sqref="C26"/>
    </sheetView>
  </sheetViews>
  <sheetFormatPr defaultColWidth="11.00390625" defaultRowHeight="15.75"/>
  <cols>
    <col min="1" max="1" width="9.875" style="0" customWidth="1"/>
    <col min="2" max="2" width="2.375" style="0" hidden="1" customWidth="1"/>
    <col min="3" max="3" width="23.125" style="0" bestFit="1" customWidth="1"/>
    <col min="4" max="4" width="23.125" style="0" customWidth="1"/>
  </cols>
  <sheetData>
    <row r="2" ht="21">
      <c r="A2" s="9" t="s">
        <v>41</v>
      </c>
    </row>
    <row r="4" spans="1:16" ht="18.75">
      <c r="A4" s="3"/>
      <c r="B4" s="3"/>
      <c r="C4" s="12" t="s">
        <v>13</v>
      </c>
      <c r="D4" s="12"/>
      <c r="E4" s="3">
        <v>1</v>
      </c>
      <c r="F4" s="3"/>
      <c r="G4" s="40"/>
      <c r="H4" s="40"/>
      <c r="I4" s="40"/>
      <c r="J4" s="40"/>
      <c r="K4" s="40"/>
      <c r="M4" s="30"/>
      <c r="N4" s="31"/>
      <c r="O4" s="31"/>
      <c r="P4" s="32"/>
    </row>
    <row r="5" spans="1:16" ht="18.75">
      <c r="A5" s="41" t="s">
        <v>14</v>
      </c>
      <c r="B5" s="42">
        <v>1</v>
      </c>
      <c r="C5" s="14" t="s">
        <v>84</v>
      </c>
      <c r="D5" s="14"/>
      <c r="E5" s="42"/>
      <c r="F5" s="3"/>
      <c r="G5" s="3"/>
      <c r="H5" s="3"/>
      <c r="I5" s="3"/>
      <c r="J5" s="3"/>
      <c r="K5" s="3"/>
      <c r="M5" s="33"/>
      <c r="N5" s="33"/>
      <c r="O5" s="33"/>
      <c r="P5" s="32"/>
    </row>
    <row r="6" spans="1:16" ht="18.75">
      <c r="A6" s="43" t="s">
        <v>15</v>
      </c>
      <c r="B6" s="44">
        <v>4</v>
      </c>
      <c r="C6" s="14" t="s">
        <v>85</v>
      </c>
      <c r="D6" s="14"/>
      <c r="E6" s="44"/>
      <c r="F6" s="3"/>
      <c r="G6" s="3"/>
      <c r="H6" s="3"/>
      <c r="I6" s="3"/>
      <c r="J6" s="3"/>
      <c r="K6" s="3"/>
      <c r="M6" s="33"/>
      <c r="N6" s="33"/>
      <c r="O6" s="33"/>
      <c r="P6" s="32"/>
    </row>
    <row r="7" spans="1:16" ht="18.75">
      <c r="A7" s="45" t="s">
        <v>16</v>
      </c>
      <c r="B7" s="44">
        <v>5</v>
      </c>
      <c r="C7" s="14" t="s">
        <v>86</v>
      </c>
      <c r="D7" s="14"/>
      <c r="E7" s="44"/>
      <c r="F7" s="3"/>
      <c r="G7" s="3"/>
      <c r="H7" s="21" t="s">
        <v>20</v>
      </c>
      <c r="I7" s="21"/>
      <c r="J7" s="21"/>
      <c r="K7" s="3">
        <v>3</v>
      </c>
      <c r="M7" s="33"/>
      <c r="N7" s="33"/>
      <c r="O7" s="33"/>
      <c r="P7" s="32"/>
    </row>
    <row r="8" spans="1:16" ht="18.75">
      <c r="A8" s="46" t="s">
        <v>18</v>
      </c>
      <c r="B8" s="47">
        <v>8</v>
      </c>
      <c r="C8" s="77" t="s">
        <v>87</v>
      </c>
      <c r="D8" s="49"/>
      <c r="E8" s="47"/>
      <c r="F8" s="3"/>
      <c r="G8" s="41" t="s">
        <v>14</v>
      </c>
      <c r="H8" s="25">
        <f>IF(E5=1,C5,(IF(E6=1,C6,(IF(E7=1,C7,(IF(E8=1,C8,1.1)))))))</f>
        <v>1.1</v>
      </c>
      <c r="I8" s="48"/>
      <c r="J8" s="48"/>
      <c r="K8" s="42"/>
      <c r="M8" s="33"/>
      <c r="N8" s="33"/>
      <c r="O8" s="33"/>
      <c r="P8" s="32"/>
    </row>
    <row r="9" spans="1:16" ht="18.75">
      <c r="A9" s="3"/>
      <c r="B9" s="3"/>
      <c r="C9" s="3"/>
      <c r="D9" s="3"/>
      <c r="E9" s="3"/>
      <c r="F9" s="3"/>
      <c r="G9" s="43" t="s">
        <v>15</v>
      </c>
      <c r="H9" s="25">
        <f>IF(E5=2,C5,(IF(E6=2,C6,(IF(E7=2,C7,(IF(E8=2,C8,2.1)))))))</f>
        <v>2.1</v>
      </c>
      <c r="I9" s="25"/>
      <c r="J9" s="25"/>
      <c r="K9" s="44"/>
      <c r="M9" s="33"/>
      <c r="N9" s="33"/>
      <c r="O9" s="33"/>
      <c r="P9" s="32"/>
    </row>
    <row r="10" spans="1:16" ht="18.75">
      <c r="A10" s="3"/>
      <c r="B10" s="3"/>
      <c r="C10" s="12" t="s">
        <v>19</v>
      </c>
      <c r="D10" s="12"/>
      <c r="E10" s="3">
        <v>2</v>
      </c>
      <c r="F10" s="3"/>
      <c r="G10" s="45" t="s">
        <v>16</v>
      </c>
      <c r="H10" s="25">
        <f>IF(E11=1,C11,(IF(E12=1,C12,(IF(E13=1,C13,(IF(E14=1,C14,1.2)))))))</f>
        <v>1.2</v>
      </c>
      <c r="I10" s="25"/>
      <c r="J10" s="25"/>
      <c r="K10" s="44"/>
      <c r="M10" s="33"/>
      <c r="N10" s="33"/>
      <c r="O10" s="33"/>
      <c r="P10" s="32"/>
    </row>
    <row r="11" spans="1:16" ht="18.75">
      <c r="A11" s="41" t="s">
        <v>14</v>
      </c>
      <c r="B11" s="42">
        <v>2</v>
      </c>
      <c r="C11" s="14" t="s">
        <v>88</v>
      </c>
      <c r="D11" s="14"/>
      <c r="E11" s="42"/>
      <c r="F11" s="3"/>
      <c r="G11" s="46" t="s">
        <v>18</v>
      </c>
      <c r="H11" s="25">
        <f>IF(E11=2,C11,(IF(E12=2,C12,(IF(E13=2,C13,(IF(E14=2,C14,2.2)))))))</f>
        <v>2.2</v>
      </c>
      <c r="I11" s="49"/>
      <c r="J11" s="49"/>
      <c r="K11" s="47"/>
      <c r="M11" s="33"/>
      <c r="N11" s="33"/>
      <c r="O11" s="33"/>
      <c r="P11" s="32"/>
    </row>
    <row r="12" spans="1:16" ht="18.75">
      <c r="A12" s="43" t="s">
        <v>15</v>
      </c>
      <c r="B12" s="44">
        <v>3</v>
      </c>
      <c r="C12" s="56" t="s">
        <v>89</v>
      </c>
      <c r="D12" s="56"/>
      <c r="E12" s="44"/>
      <c r="F12" s="3"/>
      <c r="G12" s="3"/>
      <c r="H12" s="3"/>
      <c r="I12" s="3"/>
      <c r="J12" s="3"/>
      <c r="K12" s="3"/>
      <c r="M12" s="33"/>
      <c r="N12" s="33"/>
      <c r="O12" s="33"/>
      <c r="P12" s="32"/>
    </row>
    <row r="13" spans="1:16" ht="18.75">
      <c r="A13" s="45" t="s">
        <v>16</v>
      </c>
      <c r="B13" s="44">
        <v>6</v>
      </c>
      <c r="C13" s="14" t="s">
        <v>90</v>
      </c>
      <c r="D13" s="14"/>
      <c r="E13" s="44"/>
      <c r="F13" s="3"/>
      <c r="G13" s="3"/>
      <c r="H13" s="3"/>
      <c r="I13" s="3"/>
      <c r="J13" s="3"/>
      <c r="K13" s="3"/>
      <c r="M13" s="33"/>
      <c r="N13" s="33"/>
      <c r="O13" s="33"/>
      <c r="P13" s="32"/>
    </row>
    <row r="14" spans="1:16" ht="18.75">
      <c r="A14" s="46" t="s">
        <v>18</v>
      </c>
      <c r="B14" s="47">
        <v>7</v>
      </c>
      <c r="C14" s="77" t="s">
        <v>91</v>
      </c>
      <c r="D14" s="49"/>
      <c r="E14" s="47"/>
      <c r="F14" s="3"/>
      <c r="G14" s="3"/>
      <c r="H14" s="3"/>
      <c r="I14" s="3"/>
      <c r="J14" s="3"/>
      <c r="K14" s="3"/>
      <c r="M14" s="33"/>
      <c r="N14" s="38"/>
      <c r="O14" s="33"/>
      <c r="P14" s="32"/>
    </row>
    <row r="15" spans="1:16" ht="18.75">
      <c r="A15" s="30"/>
      <c r="B15" s="33"/>
      <c r="C15" s="36"/>
      <c r="D15" s="36"/>
      <c r="E15" s="33"/>
      <c r="F15" s="33"/>
      <c r="G15" s="33"/>
      <c r="H15" s="33"/>
      <c r="I15" s="33"/>
      <c r="J15" s="33"/>
      <c r="K15" s="33"/>
      <c r="L15" s="33"/>
      <c r="M15" s="35"/>
      <c r="N15" s="37"/>
      <c r="O15" s="33"/>
      <c r="P15" s="32"/>
    </row>
    <row r="16" spans="1:16" ht="18.75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0"/>
      <c r="N16" s="37"/>
      <c r="O16" s="33"/>
      <c r="P16" s="32"/>
    </row>
    <row r="17" spans="1:16" ht="18.75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0"/>
      <c r="N17" s="37"/>
      <c r="O17" s="33"/>
      <c r="P17" s="32"/>
    </row>
    <row r="18" spans="1:16" ht="18.75">
      <c r="A18" s="35"/>
      <c r="B18" s="33"/>
      <c r="C18" s="39"/>
      <c r="D18" s="39"/>
      <c r="E18" s="33"/>
      <c r="F18" s="33"/>
      <c r="G18" s="33"/>
      <c r="H18" s="33"/>
      <c r="I18" s="33"/>
      <c r="J18" s="33"/>
      <c r="K18" s="33"/>
      <c r="L18" s="33"/>
      <c r="M18" s="30"/>
      <c r="N18" s="37"/>
      <c r="O18" s="33"/>
      <c r="P18" s="32"/>
    </row>
    <row r="19" spans="1:16" ht="18.75">
      <c r="A19" s="30"/>
      <c r="B19" s="33"/>
      <c r="C19" s="36"/>
      <c r="D19" s="36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2"/>
    </row>
    <row r="20" spans="1:16" ht="18.75">
      <c r="A20" s="30"/>
      <c r="B20" s="33"/>
      <c r="C20" s="36"/>
      <c r="D20" s="36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2"/>
    </row>
    <row r="21" spans="1:16" ht="18.75">
      <c r="A21" s="30"/>
      <c r="B21" s="33"/>
      <c r="C21" s="36"/>
      <c r="D21" s="36"/>
      <c r="E21" s="33"/>
      <c r="F21" s="33"/>
      <c r="G21" s="35"/>
      <c r="H21" s="37"/>
      <c r="I21" s="37"/>
      <c r="J21" s="37"/>
      <c r="K21" s="33"/>
      <c r="L21" s="33"/>
      <c r="M21" s="33"/>
      <c r="N21" s="33"/>
      <c r="O21" s="33"/>
      <c r="P21" s="32"/>
    </row>
    <row r="22" spans="1:16" ht="18.75">
      <c r="A22" s="33"/>
      <c r="B22" s="33"/>
      <c r="C22" s="33"/>
      <c r="D22" s="33"/>
      <c r="E22" s="33"/>
      <c r="F22" s="33"/>
      <c r="G22" s="30"/>
      <c r="H22" s="37"/>
      <c r="I22" s="37"/>
      <c r="J22" s="37"/>
      <c r="K22" s="33"/>
      <c r="L22" s="33"/>
      <c r="M22" s="33"/>
      <c r="N22" s="33"/>
      <c r="O22" s="33"/>
      <c r="P22" s="32"/>
    </row>
    <row r="23" spans="1:16" ht="18.75">
      <c r="A23" s="33"/>
      <c r="B23" s="33"/>
      <c r="C23" s="33"/>
      <c r="D23" s="33"/>
      <c r="E23" s="33"/>
      <c r="F23" s="33"/>
      <c r="G23" s="30"/>
      <c r="H23" s="37"/>
      <c r="I23" s="37"/>
      <c r="J23" s="37"/>
      <c r="K23" s="33"/>
      <c r="L23" s="33"/>
      <c r="M23" s="33"/>
      <c r="N23" s="33"/>
      <c r="O23" s="33"/>
      <c r="P23" s="32"/>
    </row>
    <row r="24" spans="1:16" ht="18.75">
      <c r="A24" s="35"/>
      <c r="B24" s="33"/>
      <c r="C24" s="36"/>
      <c r="D24" s="36"/>
      <c r="E24" s="33"/>
      <c r="F24" s="33"/>
      <c r="G24" s="30"/>
      <c r="H24" s="37"/>
      <c r="I24" s="37"/>
      <c r="J24" s="37"/>
      <c r="K24" s="33"/>
      <c r="L24" s="33"/>
      <c r="M24" s="33"/>
      <c r="N24" s="33"/>
      <c r="O24" s="33"/>
      <c r="P24" s="32"/>
    </row>
    <row r="25" spans="1:16" ht="18.75">
      <c r="A25" s="30"/>
      <c r="B25" s="33"/>
      <c r="C25" s="36"/>
      <c r="D25" s="36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2"/>
    </row>
    <row r="26" spans="1:16" ht="18.75">
      <c r="A26" s="30"/>
      <c r="B26" s="33"/>
      <c r="C26" s="36"/>
      <c r="D26" s="36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2"/>
    </row>
    <row r="27" spans="1:16" ht="18.75">
      <c r="A27" s="30"/>
      <c r="B27" s="33"/>
      <c r="C27" s="36"/>
      <c r="D27" s="36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2"/>
    </row>
    <row r="28" spans="1:16" ht="15.75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2"/>
    </row>
    <row r="29" spans="1:16" ht="15.75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2"/>
    </row>
    <row r="30" spans="1:16" ht="15.75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</row>
    <row r="31" spans="1:16" ht="15.75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</row>
    <row r="32" spans="1:16" ht="15.75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</row>
    <row r="33" spans="1:16" ht="15.75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</row>
    <row r="34" spans="1:16" ht="15.75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41"/>
  <sheetViews>
    <sheetView zoomScale="80" zoomScaleNormal="80" zoomScalePageLayoutView="0" workbookViewId="0" topLeftCell="A1">
      <selection activeCell="I42" sqref="I42"/>
    </sheetView>
  </sheetViews>
  <sheetFormatPr defaultColWidth="11.00390625" defaultRowHeight="15.75"/>
  <cols>
    <col min="1" max="1" width="9.875" style="0" customWidth="1"/>
    <col min="2" max="2" width="9.00390625" style="0" hidden="1" customWidth="1"/>
    <col min="3" max="3" width="18.50390625" style="57" bestFit="1" customWidth="1"/>
  </cols>
  <sheetData>
    <row r="1" ht="15.75">
      <c r="C1"/>
    </row>
    <row r="2" spans="1:3" ht="21">
      <c r="A2" s="9" t="s">
        <v>40</v>
      </c>
      <c r="C2"/>
    </row>
    <row r="3" ht="15.75">
      <c r="C3"/>
    </row>
    <row r="4" spans="1:23" ht="18.75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</row>
    <row r="5" spans="1:22" ht="18.75">
      <c r="A5" s="10" t="s">
        <v>1</v>
      </c>
      <c r="B5" s="10"/>
      <c r="C5" s="10"/>
      <c r="D5" s="10"/>
      <c r="E5" s="10"/>
      <c r="F5" s="10" t="s">
        <v>24</v>
      </c>
      <c r="G5" s="10"/>
      <c r="H5" s="10"/>
      <c r="I5" s="10"/>
      <c r="J5" s="10"/>
      <c r="K5" s="10"/>
      <c r="L5" s="10" t="s">
        <v>25</v>
      </c>
      <c r="M5" s="10"/>
      <c r="N5" s="10"/>
      <c r="O5" s="10"/>
      <c r="P5" s="10"/>
      <c r="Q5" s="10"/>
      <c r="R5" s="10" t="s">
        <v>12</v>
      </c>
      <c r="S5" s="11"/>
      <c r="T5" s="11"/>
      <c r="U5" s="11"/>
      <c r="V5" s="11"/>
    </row>
    <row r="6" spans="1:22" ht="18.75">
      <c r="A6" s="11"/>
      <c r="C6" s="12" t="s">
        <v>13</v>
      </c>
      <c r="D6" s="12">
        <v>1</v>
      </c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</row>
    <row r="7" spans="1:22" ht="18.75">
      <c r="A7" s="13" t="s">
        <v>14</v>
      </c>
      <c r="B7" s="14">
        <v>1</v>
      </c>
      <c r="C7" s="71" t="s">
        <v>60</v>
      </c>
      <c r="D7" s="15"/>
      <c r="E7" s="11"/>
      <c r="F7" s="11"/>
      <c r="G7" s="11"/>
      <c r="H7" s="11"/>
      <c r="I7" s="11"/>
      <c r="J7" s="11"/>
      <c r="K7" s="16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ht="18.75">
      <c r="A8" s="17" t="s">
        <v>15</v>
      </c>
      <c r="B8" s="18">
        <v>12</v>
      </c>
      <c r="C8" s="73" t="s">
        <v>61</v>
      </c>
      <c r="D8" s="19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ht="18.75">
      <c r="A9" s="20" t="s">
        <v>16</v>
      </c>
      <c r="B9" s="14">
        <v>13</v>
      </c>
      <c r="C9" s="73" t="s">
        <v>62</v>
      </c>
      <c r="D9" s="15"/>
      <c r="E9" s="11"/>
      <c r="F9" s="12" t="s">
        <v>26</v>
      </c>
      <c r="G9" s="21" t="s">
        <v>27</v>
      </c>
      <c r="H9" s="21"/>
      <c r="I9" s="21"/>
      <c r="J9" s="12">
        <v>7</v>
      </c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</row>
    <row r="10" spans="1:22" ht="18.75">
      <c r="A10" s="22" t="s">
        <v>18</v>
      </c>
      <c r="B10" s="23">
        <v>24</v>
      </c>
      <c r="C10" s="73" t="s">
        <v>63</v>
      </c>
      <c r="D10" s="24"/>
      <c r="E10" s="11"/>
      <c r="F10" s="13" t="s">
        <v>14</v>
      </c>
      <c r="G10" s="25">
        <f>IF(D7=1,C7,(IF(D8=1,C8,(IF(D9=1,C9,(IF(D10=1,C10,1.1)))))))</f>
        <v>1.1</v>
      </c>
      <c r="H10" s="48"/>
      <c r="I10" s="48"/>
      <c r="J10" s="26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ht="18.75">
      <c r="A11" s="16"/>
      <c r="B11" s="16"/>
      <c r="C11" s="70"/>
      <c r="D11" s="16"/>
      <c r="E11" s="11"/>
      <c r="F11" s="17" t="s">
        <v>15</v>
      </c>
      <c r="G11" s="25">
        <f>IF(D7=2,C7,(IF(D8=2,C8,(IF(D9=2,C9,(IF(D10=2,C10,2.1)))))))</f>
        <v>2.1</v>
      </c>
      <c r="H11" s="25"/>
      <c r="I11" s="25"/>
      <c r="J11" s="14"/>
      <c r="K11" s="11"/>
      <c r="L11" s="16"/>
      <c r="M11" s="16"/>
      <c r="N11" s="16"/>
      <c r="O11" s="16"/>
      <c r="P11" s="16"/>
      <c r="Q11" s="11"/>
      <c r="R11" s="11"/>
      <c r="S11" s="11"/>
      <c r="T11" s="11"/>
      <c r="U11" s="11"/>
      <c r="V11" s="11"/>
    </row>
    <row r="12" spans="1:22" ht="18.75">
      <c r="A12" s="16"/>
      <c r="C12" s="12" t="s">
        <v>19</v>
      </c>
      <c r="D12" s="12">
        <v>2</v>
      </c>
      <c r="E12" s="11"/>
      <c r="F12" s="20" t="s">
        <v>16</v>
      </c>
      <c r="G12" s="25">
        <f>IF(D13=1,C13,(IF(D14=1,C14,(IF(D15=1,C15,(IF(D16=1,C16,1.2)))))))</f>
        <v>1.2</v>
      </c>
      <c r="H12" s="25"/>
      <c r="I12" s="25"/>
      <c r="J12" s="14"/>
      <c r="K12" s="11"/>
      <c r="L12" s="16"/>
      <c r="M12" s="16"/>
      <c r="N12" s="16"/>
      <c r="O12" s="16"/>
      <c r="P12" s="16"/>
      <c r="Q12" s="11"/>
      <c r="R12" s="11"/>
      <c r="S12" s="11"/>
      <c r="T12" s="11"/>
      <c r="U12" s="11"/>
      <c r="V12" s="11"/>
    </row>
    <row r="13" spans="1:22" ht="18.75">
      <c r="A13" s="13" t="s">
        <v>14</v>
      </c>
      <c r="B13" s="26">
        <v>6</v>
      </c>
      <c r="C13" s="71" t="s">
        <v>64</v>
      </c>
      <c r="D13" s="26"/>
      <c r="E13" s="11"/>
      <c r="F13" s="22" t="s">
        <v>18</v>
      </c>
      <c r="G13" s="25">
        <f>IF(D13=2,C13,(IF(D14=2,C14,(IF(D15=2,C15,(IF(D16=2,C16,2.2)))))))</f>
        <v>2.2</v>
      </c>
      <c r="H13" s="49"/>
      <c r="I13" s="49"/>
      <c r="J13" s="23"/>
      <c r="K13" s="11"/>
      <c r="L13" s="16"/>
      <c r="M13" s="16"/>
      <c r="N13" s="16"/>
      <c r="O13" s="16"/>
      <c r="P13" s="11"/>
      <c r="Q13" s="11"/>
      <c r="R13" s="11"/>
      <c r="S13" s="11"/>
      <c r="T13" s="11"/>
      <c r="U13" s="11"/>
      <c r="V13" s="11"/>
    </row>
    <row r="14" spans="1:22" ht="18.75">
      <c r="A14" s="17" t="s">
        <v>15</v>
      </c>
      <c r="B14" s="14">
        <v>7</v>
      </c>
      <c r="C14" s="73" t="s">
        <v>65</v>
      </c>
      <c r="D14" s="14"/>
      <c r="E14" s="11"/>
      <c r="F14" s="11"/>
      <c r="G14" s="11"/>
      <c r="H14" s="11"/>
      <c r="I14" s="11"/>
      <c r="J14" s="11"/>
      <c r="K14" s="11"/>
      <c r="L14" s="16"/>
      <c r="M14" s="16"/>
      <c r="N14" s="16"/>
      <c r="O14" s="16"/>
      <c r="P14" s="11"/>
      <c r="Q14" s="11"/>
      <c r="R14" s="11"/>
      <c r="S14" s="11"/>
      <c r="T14" s="11"/>
      <c r="U14" s="11"/>
      <c r="V14" s="11"/>
    </row>
    <row r="15" spans="1:22" ht="18.75">
      <c r="A15" s="20" t="s">
        <v>16</v>
      </c>
      <c r="B15" s="14">
        <v>18</v>
      </c>
      <c r="C15" s="73" t="s">
        <v>66</v>
      </c>
      <c r="D15" s="14"/>
      <c r="E15" s="11"/>
      <c r="F15" s="11"/>
      <c r="G15" s="11"/>
      <c r="H15" s="11"/>
      <c r="I15" s="11"/>
      <c r="J15" s="11"/>
      <c r="K15" s="11"/>
      <c r="L15" s="16"/>
      <c r="M15" s="16"/>
      <c r="N15" s="16"/>
      <c r="O15" s="16"/>
      <c r="P15" s="11"/>
      <c r="Q15" s="11"/>
      <c r="R15" s="11"/>
      <c r="S15" s="11"/>
      <c r="T15" s="11"/>
      <c r="U15" s="11"/>
      <c r="V15" s="11"/>
    </row>
    <row r="16" spans="1:22" ht="18.75">
      <c r="A16" s="22" t="s">
        <v>18</v>
      </c>
      <c r="B16" s="23">
        <v>19</v>
      </c>
      <c r="C16" s="73" t="s">
        <v>67</v>
      </c>
      <c r="D16" s="23"/>
      <c r="E16" s="11"/>
      <c r="F16" s="11"/>
      <c r="G16" s="11"/>
      <c r="H16" s="11"/>
      <c r="I16" s="11"/>
      <c r="J16" s="11"/>
      <c r="K16" s="11"/>
      <c r="L16" s="12" t="s">
        <v>28</v>
      </c>
      <c r="M16" s="21" t="s">
        <v>29</v>
      </c>
      <c r="N16" s="21"/>
      <c r="O16" s="21"/>
      <c r="P16" s="12">
        <v>10</v>
      </c>
      <c r="Q16" s="11"/>
      <c r="R16" s="11"/>
      <c r="S16" s="11"/>
      <c r="T16" s="11"/>
      <c r="U16" s="11"/>
      <c r="V16" s="11"/>
    </row>
    <row r="17" spans="1:22" ht="18.75">
      <c r="A17" s="16"/>
      <c r="B17" s="16"/>
      <c r="C17" s="70"/>
      <c r="D17" s="16"/>
      <c r="E17" s="11"/>
      <c r="F17" s="11"/>
      <c r="G17" s="11"/>
      <c r="H17" s="11"/>
      <c r="I17" s="11"/>
      <c r="J17" s="11"/>
      <c r="K17" s="11"/>
      <c r="L17" s="13" t="s">
        <v>14</v>
      </c>
      <c r="M17" s="25">
        <f>IF(J10=1,G10,(IF(J11=1,G11,(IF(J12=1,G12,(IF(J13=1,G13,1.7)))))))</f>
        <v>1.7</v>
      </c>
      <c r="N17" s="25"/>
      <c r="O17" s="25"/>
      <c r="P17" s="14"/>
      <c r="Q17" s="11"/>
      <c r="R17" s="11"/>
      <c r="S17" s="11"/>
      <c r="T17" s="11"/>
      <c r="U17" s="11"/>
      <c r="V17" s="11"/>
    </row>
    <row r="18" spans="1:22" ht="18.75">
      <c r="A18" s="16"/>
      <c r="C18" s="12" t="s">
        <v>21</v>
      </c>
      <c r="D18" s="12">
        <v>3</v>
      </c>
      <c r="E18" s="11"/>
      <c r="F18" s="11"/>
      <c r="G18" s="11"/>
      <c r="H18" s="11"/>
      <c r="I18" s="11"/>
      <c r="J18" s="11"/>
      <c r="K18" s="11"/>
      <c r="L18" s="17" t="s">
        <v>15</v>
      </c>
      <c r="M18" s="25">
        <f>IF(J22=2,G22,(IF(J23=2,G23,(IF(J24=2,G24,(IF(J25=2,G25,2.8)))))))</f>
        <v>2.8</v>
      </c>
      <c r="N18" s="25"/>
      <c r="O18" s="25"/>
      <c r="P18" s="14"/>
      <c r="Q18" s="11"/>
      <c r="R18" s="11"/>
      <c r="S18" s="11"/>
      <c r="T18" s="11"/>
      <c r="U18" s="11"/>
      <c r="V18" s="11"/>
    </row>
    <row r="19" spans="1:22" ht="18.75">
      <c r="A19" s="13" t="s">
        <v>14</v>
      </c>
      <c r="B19" s="26">
        <v>4</v>
      </c>
      <c r="C19" s="71" t="s">
        <v>68</v>
      </c>
      <c r="D19" s="26"/>
      <c r="E19" s="11"/>
      <c r="F19" s="11"/>
      <c r="G19" s="11"/>
      <c r="H19" s="11"/>
      <c r="I19" s="11"/>
      <c r="J19" s="11"/>
      <c r="K19" s="11"/>
      <c r="L19" s="20" t="s">
        <v>16</v>
      </c>
      <c r="M19" s="25">
        <f>IF(J34=2,G34,(IF(J35=2,G35,(IF(J36=2,G36,(IF(J37=2,G37,2.9)))))))</f>
        <v>2.9</v>
      </c>
      <c r="N19" s="25"/>
      <c r="O19" s="25"/>
      <c r="P19" s="14"/>
      <c r="Q19" s="11"/>
      <c r="R19" s="11"/>
      <c r="S19" s="11"/>
      <c r="T19" s="11"/>
      <c r="U19" s="11"/>
      <c r="V19" s="11"/>
    </row>
    <row r="20" spans="1:22" ht="18.75">
      <c r="A20" s="17" t="s">
        <v>15</v>
      </c>
      <c r="B20" s="14">
        <v>9</v>
      </c>
      <c r="C20" s="73" t="s">
        <v>69</v>
      </c>
      <c r="D20" s="14"/>
      <c r="E20" s="11"/>
      <c r="F20" s="16"/>
      <c r="G20" s="11"/>
      <c r="H20" s="11"/>
      <c r="I20" s="11"/>
      <c r="J20" s="16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</row>
    <row r="21" spans="1:22" ht="18.75">
      <c r="A21" s="20" t="s">
        <v>16</v>
      </c>
      <c r="B21" s="14">
        <v>16</v>
      </c>
      <c r="C21" s="73" t="s">
        <v>70</v>
      </c>
      <c r="D21" s="14"/>
      <c r="E21" s="11"/>
      <c r="F21" s="12" t="s">
        <v>26</v>
      </c>
      <c r="G21" s="21" t="s">
        <v>30</v>
      </c>
      <c r="H21" s="21"/>
      <c r="I21" s="21"/>
      <c r="J21" s="12">
        <v>8</v>
      </c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</row>
    <row r="22" spans="1:22" ht="18.75">
      <c r="A22" s="22" t="s">
        <v>18</v>
      </c>
      <c r="B22" s="23">
        <v>21</v>
      </c>
      <c r="C22" s="73" t="s">
        <v>71</v>
      </c>
      <c r="D22" s="23"/>
      <c r="E22" s="11"/>
      <c r="F22" s="13" t="s">
        <v>14</v>
      </c>
      <c r="G22" s="25">
        <f>IF(D19=1,C19,(IF(D20=1,C20,(IF(D21=1,C21,(IF(D22=1,C22,1.3)))))))</f>
        <v>1.3</v>
      </c>
      <c r="H22" s="53"/>
      <c r="I22" s="53"/>
      <c r="J22" s="27"/>
      <c r="K22" s="11"/>
      <c r="L22" s="16"/>
      <c r="M22" s="28"/>
      <c r="N22" s="28"/>
      <c r="O22" s="28"/>
      <c r="P22" s="16"/>
      <c r="Q22" s="11"/>
      <c r="R22" s="12" t="s">
        <v>31</v>
      </c>
      <c r="S22" s="21" t="s">
        <v>20</v>
      </c>
      <c r="T22" s="21"/>
      <c r="U22" s="21"/>
      <c r="V22" s="12">
        <v>12</v>
      </c>
    </row>
    <row r="23" spans="1:22" ht="18.75">
      <c r="A23" s="16"/>
      <c r="B23" s="16"/>
      <c r="C23" s="70"/>
      <c r="D23" s="16"/>
      <c r="E23" s="11"/>
      <c r="F23" s="17" t="s">
        <v>15</v>
      </c>
      <c r="G23" s="25">
        <f>IF(D19=2,C19,(IF(D20=2,C20,(IF(D21=2,C21,(IF(D22=2,C22,2.3)))))))</f>
        <v>2.3</v>
      </c>
      <c r="H23" s="7"/>
      <c r="I23" s="7"/>
      <c r="J23" s="15"/>
      <c r="K23" s="11"/>
      <c r="L23" s="16"/>
      <c r="M23" s="11"/>
      <c r="N23" s="11"/>
      <c r="O23" s="11"/>
      <c r="P23" s="16"/>
      <c r="Q23" s="11"/>
      <c r="R23" s="13" t="s">
        <v>14</v>
      </c>
      <c r="S23" s="29" t="s">
        <v>32</v>
      </c>
      <c r="T23" s="55"/>
      <c r="U23" s="55"/>
      <c r="V23" s="15"/>
    </row>
    <row r="24" spans="1:22" ht="18.75">
      <c r="A24" s="11"/>
      <c r="C24" s="12" t="s">
        <v>23</v>
      </c>
      <c r="D24" s="12">
        <v>4</v>
      </c>
      <c r="E24" s="11"/>
      <c r="F24" s="20" t="s">
        <v>16</v>
      </c>
      <c r="G24" s="25">
        <f>IF(D25=1,C25,(IF(D26=1,C26,(IF(D27=1,C27,(IF(D28=1,C28,1.4)))))))</f>
        <v>1.4</v>
      </c>
      <c r="H24" s="54"/>
      <c r="I24" s="54"/>
      <c r="J24" s="19"/>
      <c r="K24" s="11"/>
      <c r="L24" s="16"/>
      <c r="M24" s="11"/>
      <c r="N24" s="11"/>
      <c r="O24" s="11"/>
      <c r="P24" s="16"/>
      <c r="Q24" s="11"/>
      <c r="R24" s="17" t="s">
        <v>15</v>
      </c>
      <c r="S24" s="29" t="s">
        <v>33</v>
      </c>
      <c r="T24" s="55"/>
      <c r="U24" s="55"/>
      <c r="V24" s="15"/>
    </row>
    <row r="25" spans="1:22" ht="18.75">
      <c r="A25" s="13" t="s">
        <v>14</v>
      </c>
      <c r="B25" s="26">
        <v>3</v>
      </c>
      <c r="C25" s="71" t="s">
        <v>72</v>
      </c>
      <c r="D25" s="26"/>
      <c r="E25" s="11"/>
      <c r="F25" s="22" t="s">
        <v>18</v>
      </c>
      <c r="G25" s="25">
        <f>IF(D25=2,C25,(IF(D26=2,C26,(IF(D27=2,C27,(IF(D28=2,C28,2.4)))))))</f>
        <v>2.4</v>
      </c>
      <c r="H25" s="7"/>
      <c r="I25" s="7"/>
      <c r="J25" s="15"/>
      <c r="K25" s="11"/>
      <c r="L25" s="11"/>
      <c r="M25" s="11"/>
      <c r="N25" s="11"/>
      <c r="O25" s="11"/>
      <c r="P25" s="11"/>
      <c r="Q25" s="11"/>
      <c r="R25" s="20" t="s">
        <v>16</v>
      </c>
      <c r="S25" s="25">
        <f>IF(P29=1,M29,(IF(P30=1,M30,(IF(P31=1,M31,1.11)))))</f>
        <v>1.11</v>
      </c>
      <c r="T25" s="7"/>
      <c r="U25" s="7"/>
      <c r="V25" s="15"/>
    </row>
    <row r="26" spans="1:22" ht="18.75">
      <c r="A26" s="17" t="s">
        <v>15</v>
      </c>
      <c r="B26" s="14">
        <v>10</v>
      </c>
      <c r="C26" s="73" t="s">
        <v>73</v>
      </c>
      <c r="D26" s="14"/>
      <c r="E26" s="11"/>
      <c r="F26" s="16"/>
      <c r="G26" s="16"/>
      <c r="H26" s="16"/>
      <c r="I26" s="16"/>
      <c r="J26" s="16"/>
      <c r="K26" s="11"/>
      <c r="L26" s="11"/>
      <c r="M26" s="11"/>
      <c r="N26" s="11"/>
      <c r="O26" s="11"/>
      <c r="P26" s="11"/>
      <c r="Q26" s="11"/>
      <c r="R26" s="22" t="s">
        <v>18</v>
      </c>
      <c r="S26" s="25">
        <f>IF(P29=2,M29,(IF(P30=2,M30,(IF(P31=2,M31,2.11)))))</f>
        <v>2.11</v>
      </c>
      <c r="T26" s="8"/>
      <c r="U26" s="8"/>
      <c r="V26" s="24"/>
    </row>
    <row r="27" spans="1:22" ht="18.75">
      <c r="A27" s="20" t="s">
        <v>16</v>
      </c>
      <c r="B27" s="14">
        <v>15</v>
      </c>
      <c r="C27" s="73" t="s">
        <v>74</v>
      </c>
      <c r="D27" s="14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</row>
    <row r="28" spans="1:22" ht="18.75">
      <c r="A28" s="22" t="s">
        <v>18</v>
      </c>
      <c r="B28" s="23">
        <v>22</v>
      </c>
      <c r="C28" s="73" t="s">
        <v>75</v>
      </c>
      <c r="D28" s="23"/>
      <c r="E28" s="11"/>
      <c r="F28" s="11"/>
      <c r="G28" s="11"/>
      <c r="H28" s="11"/>
      <c r="I28" s="11"/>
      <c r="J28" s="11"/>
      <c r="K28" s="11"/>
      <c r="L28" s="12" t="s">
        <v>28</v>
      </c>
      <c r="M28" s="21" t="s">
        <v>34</v>
      </c>
      <c r="N28" s="21"/>
      <c r="O28" s="21"/>
      <c r="P28" s="12">
        <v>11</v>
      </c>
      <c r="Q28" s="12"/>
      <c r="R28" s="11"/>
      <c r="S28" s="11"/>
      <c r="T28" s="11"/>
      <c r="U28" s="11"/>
      <c r="V28" s="11"/>
    </row>
    <row r="29" spans="1:22" ht="18.75">
      <c r="A29" s="11"/>
      <c r="B29" s="11"/>
      <c r="C29" s="70"/>
      <c r="D29" s="11"/>
      <c r="E29" s="11"/>
      <c r="F29" s="11"/>
      <c r="G29" s="11"/>
      <c r="H29" s="11"/>
      <c r="I29" s="11"/>
      <c r="J29" s="11"/>
      <c r="K29" s="11"/>
      <c r="L29" s="13" t="s">
        <v>14</v>
      </c>
      <c r="M29" s="25">
        <f>IF(J10=2,G10,(IF(J11=2,G11,(IF(J12=2,G12,(IF(J13=2,G13,2.7)))))))</f>
        <v>2.7</v>
      </c>
      <c r="N29" s="25"/>
      <c r="O29" s="25"/>
      <c r="P29" s="14"/>
      <c r="Q29" s="11"/>
      <c r="R29" s="11"/>
      <c r="S29" s="11"/>
      <c r="T29" s="11"/>
      <c r="U29" s="11"/>
      <c r="V29" s="11"/>
    </row>
    <row r="30" spans="1:22" ht="18.75">
      <c r="A30" s="11"/>
      <c r="C30" s="12" t="s">
        <v>35</v>
      </c>
      <c r="D30" s="12">
        <v>5</v>
      </c>
      <c r="E30" s="11"/>
      <c r="F30" s="11"/>
      <c r="G30" s="11"/>
      <c r="H30" s="11"/>
      <c r="I30" s="11"/>
      <c r="J30" s="11"/>
      <c r="K30" s="11"/>
      <c r="L30" s="17" t="s">
        <v>15</v>
      </c>
      <c r="M30" s="25">
        <f>IF(J22=1,G22,(IF(J23=1,G23,(IF(J24=1,G24,(IF(J25=1,G25,1.8)))))))</f>
        <v>1.8</v>
      </c>
      <c r="N30" s="25"/>
      <c r="O30" s="25"/>
      <c r="P30" s="14"/>
      <c r="Q30" s="11"/>
      <c r="R30" s="11"/>
      <c r="S30" s="11"/>
      <c r="T30" s="11"/>
      <c r="U30" s="11"/>
      <c r="V30" s="11"/>
    </row>
    <row r="31" spans="1:22" ht="18.75">
      <c r="A31" s="13" t="s">
        <v>14</v>
      </c>
      <c r="B31" s="26">
        <v>5</v>
      </c>
      <c r="C31" s="71" t="s">
        <v>76</v>
      </c>
      <c r="D31" s="26"/>
      <c r="E31" s="11"/>
      <c r="F31" s="11"/>
      <c r="G31" s="11"/>
      <c r="H31" s="11"/>
      <c r="I31" s="11"/>
      <c r="J31" s="11"/>
      <c r="K31" s="11"/>
      <c r="L31" s="20" t="s">
        <v>16</v>
      </c>
      <c r="M31" s="25">
        <f>IF(J34=1,G34,(IF(J35=1,G35,(IF(J36=1,G36,(IF(J37=1,G37,1.9)))))))</f>
        <v>1.9</v>
      </c>
      <c r="N31" s="25"/>
      <c r="O31" s="25"/>
      <c r="P31" s="14"/>
      <c r="Q31" s="11"/>
      <c r="R31" s="11"/>
      <c r="S31" s="11"/>
      <c r="T31" s="11"/>
      <c r="U31" s="11"/>
      <c r="V31" s="11"/>
    </row>
    <row r="32" spans="1:22" ht="18.75">
      <c r="A32" s="17" t="s">
        <v>15</v>
      </c>
      <c r="B32" s="14">
        <v>8</v>
      </c>
      <c r="C32" s="73" t="s">
        <v>77</v>
      </c>
      <c r="D32" s="14"/>
      <c r="E32" s="11"/>
      <c r="F32" s="11"/>
      <c r="G32" s="11"/>
      <c r="H32" s="11"/>
      <c r="I32" s="11"/>
      <c r="J32" s="11"/>
      <c r="K32" s="11"/>
      <c r="L32" s="16"/>
      <c r="M32" s="16"/>
      <c r="N32" s="16"/>
      <c r="O32" s="16"/>
      <c r="P32" s="16"/>
      <c r="Q32" s="11"/>
      <c r="R32" s="11"/>
      <c r="S32" s="11"/>
      <c r="T32" s="11"/>
      <c r="U32" s="11"/>
      <c r="V32" s="11"/>
    </row>
    <row r="33" spans="1:22" ht="18.75">
      <c r="A33" s="20" t="s">
        <v>16</v>
      </c>
      <c r="B33" s="14">
        <v>17</v>
      </c>
      <c r="C33" s="73" t="s">
        <v>78</v>
      </c>
      <c r="D33" s="14"/>
      <c r="E33" s="11"/>
      <c r="F33" s="12" t="s">
        <v>26</v>
      </c>
      <c r="G33" s="21" t="s">
        <v>36</v>
      </c>
      <c r="H33" s="21"/>
      <c r="I33" s="21"/>
      <c r="J33" s="12">
        <v>9</v>
      </c>
      <c r="K33" s="12"/>
      <c r="L33" s="16"/>
      <c r="M33" s="16"/>
      <c r="N33" s="16"/>
      <c r="O33" s="16"/>
      <c r="P33" s="16"/>
      <c r="Q33" s="11"/>
      <c r="R33" s="11"/>
      <c r="S33" s="11"/>
      <c r="T33" s="11"/>
      <c r="U33" s="11"/>
      <c r="V33" s="11"/>
    </row>
    <row r="34" spans="1:22" ht="18.75">
      <c r="A34" s="22" t="s">
        <v>18</v>
      </c>
      <c r="B34" s="23">
        <v>20</v>
      </c>
      <c r="C34" s="73" t="s">
        <v>79</v>
      </c>
      <c r="D34" s="23"/>
      <c r="E34" s="11"/>
      <c r="F34" s="13" t="s">
        <v>14</v>
      </c>
      <c r="G34" s="25">
        <f>IF(D31=1,C31,(IF(D32=1,C32,(IF(D33=1,C33,(IF(D34=1,C34,1.5)))))))</f>
        <v>1.5</v>
      </c>
      <c r="H34" s="48"/>
      <c r="I34" s="48"/>
      <c r="J34" s="26"/>
      <c r="K34" s="11"/>
      <c r="L34" s="16"/>
      <c r="M34" s="16"/>
      <c r="N34" s="16"/>
      <c r="O34" s="16"/>
      <c r="P34" s="16"/>
      <c r="Q34" s="11"/>
      <c r="R34" s="11"/>
      <c r="S34" s="11"/>
      <c r="T34" s="11"/>
      <c r="U34" s="11"/>
      <c r="V34" s="11"/>
    </row>
    <row r="35" spans="1:22" ht="18.75">
      <c r="A35" s="16"/>
      <c r="B35" s="16"/>
      <c r="C35" s="70"/>
      <c r="D35" s="16"/>
      <c r="E35" s="11"/>
      <c r="F35" s="17" t="s">
        <v>15</v>
      </c>
      <c r="G35" s="25">
        <f>IF(D31=2,C31,(IF(D32=2,C32,(IF(D33=2,C33,(IF(D34=2,C34,2.5)))))))</f>
        <v>2.5</v>
      </c>
      <c r="H35" s="25"/>
      <c r="I35" s="25"/>
      <c r="J35" s="14"/>
      <c r="K35" s="11"/>
      <c r="L35" s="16"/>
      <c r="M35" s="16"/>
      <c r="N35" s="16"/>
      <c r="O35" s="16"/>
      <c r="P35" s="16"/>
      <c r="Q35" s="11"/>
      <c r="R35" s="11"/>
      <c r="S35" s="11"/>
      <c r="T35" s="11"/>
      <c r="U35" s="11"/>
      <c r="V35" s="11"/>
    </row>
    <row r="36" spans="1:22" ht="18.75">
      <c r="A36" s="16"/>
      <c r="C36" s="12" t="s">
        <v>37</v>
      </c>
      <c r="D36" s="12">
        <v>6</v>
      </c>
      <c r="E36" s="11"/>
      <c r="F36" s="20" t="s">
        <v>16</v>
      </c>
      <c r="G36" s="25">
        <f>IF(D37=1,C37,(IF(D38=1,C38,(IF(D39=1,C39,(IF(D40=1,C40,1.6)))))))</f>
        <v>1.6</v>
      </c>
      <c r="H36" s="25"/>
      <c r="I36" s="25"/>
      <c r="J36" s="14"/>
      <c r="K36" s="11"/>
      <c r="L36" s="16"/>
      <c r="M36" s="16"/>
      <c r="N36" s="16"/>
      <c r="O36" s="16"/>
      <c r="P36" s="16"/>
      <c r="Q36" s="11"/>
      <c r="R36" s="11"/>
      <c r="S36" s="11"/>
      <c r="T36" s="11"/>
      <c r="U36" s="11"/>
      <c r="V36" s="11"/>
    </row>
    <row r="37" spans="1:22" ht="18.75">
      <c r="A37" s="13" t="s">
        <v>14</v>
      </c>
      <c r="B37" s="26">
        <v>2</v>
      </c>
      <c r="C37" s="71" t="s">
        <v>80</v>
      </c>
      <c r="D37" s="26"/>
      <c r="E37" s="11"/>
      <c r="F37" s="22" t="s">
        <v>18</v>
      </c>
      <c r="G37" s="25">
        <f>IF(D37=2,C37,(IF(D38=2,C38,(IF(D39=2,C39,(IF(D40=2,C40,2.6)))))))</f>
        <v>2.6</v>
      </c>
      <c r="H37" s="49"/>
      <c r="I37" s="49"/>
      <c r="J37" s="23"/>
      <c r="K37" s="11"/>
      <c r="L37" s="16"/>
      <c r="M37" s="16"/>
      <c r="N37" s="16"/>
      <c r="O37" s="16"/>
      <c r="P37" s="16"/>
      <c r="Q37" s="11"/>
      <c r="R37" s="11"/>
      <c r="S37" s="11"/>
      <c r="T37" s="11"/>
      <c r="U37" s="11"/>
      <c r="V37" s="11"/>
    </row>
    <row r="38" spans="1:22" ht="18.75">
      <c r="A38" s="17" t="s">
        <v>15</v>
      </c>
      <c r="B38" s="14">
        <v>11</v>
      </c>
      <c r="C38" s="73" t="s">
        <v>81</v>
      </c>
      <c r="D38" s="14"/>
      <c r="E38" s="11"/>
      <c r="F38" s="16"/>
      <c r="G38" s="16"/>
      <c r="H38" s="16"/>
      <c r="I38" s="16"/>
      <c r="J38" s="16"/>
      <c r="K38" s="11"/>
      <c r="L38" s="16"/>
      <c r="M38" s="16"/>
      <c r="N38" s="16"/>
      <c r="O38" s="16"/>
      <c r="P38" s="16"/>
      <c r="Q38" s="11"/>
      <c r="R38" s="11"/>
      <c r="S38" s="11"/>
      <c r="T38" s="11"/>
      <c r="U38" s="11"/>
      <c r="V38" s="11"/>
    </row>
    <row r="39" spans="1:22" ht="18.75">
      <c r="A39" s="20" t="s">
        <v>16</v>
      </c>
      <c r="B39" s="14">
        <v>14</v>
      </c>
      <c r="C39" s="73" t="s">
        <v>82</v>
      </c>
      <c r="D39" s="14"/>
      <c r="E39" s="11"/>
      <c r="F39" s="16"/>
      <c r="G39" s="16"/>
      <c r="H39" s="16"/>
      <c r="I39" s="16"/>
      <c r="J39" s="16"/>
      <c r="K39" s="11"/>
      <c r="L39" s="16"/>
      <c r="M39" s="16"/>
      <c r="N39" s="16"/>
      <c r="O39" s="16"/>
      <c r="P39" s="16"/>
      <c r="Q39" s="11"/>
      <c r="R39" s="11"/>
      <c r="S39" s="11"/>
      <c r="T39" s="11"/>
      <c r="U39" s="11"/>
      <c r="V39" s="11"/>
    </row>
    <row r="40" spans="1:22" ht="18.75">
      <c r="A40" s="22" t="s">
        <v>18</v>
      </c>
      <c r="B40" s="23">
        <v>23</v>
      </c>
      <c r="C40" s="73" t="s">
        <v>83</v>
      </c>
      <c r="D40" s="14"/>
      <c r="E40" s="11"/>
      <c r="F40" s="16"/>
      <c r="G40" s="16"/>
      <c r="H40" s="16"/>
      <c r="I40" s="16"/>
      <c r="J40" s="16"/>
      <c r="K40" s="11"/>
      <c r="L40" s="16"/>
      <c r="M40" s="16"/>
      <c r="N40" s="16"/>
      <c r="O40" s="16"/>
      <c r="P40" s="16"/>
      <c r="Q40" s="11"/>
      <c r="R40" s="11"/>
      <c r="S40" s="11"/>
      <c r="T40" s="11"/>
      <c r="U40" s="11"/>
      <c r="V40" s="11"/>
    </row>
    <row r="41" spans="1:10" ht="15.75">
      <c r="A41" s="50"/>
      <c r="B41" s="50"/>
      <c r="C41" s="50"/>
      <c r="D41" s="50"/>
      <c r="F41" s="50"/>
      <c r="G41" s="50"/>
      <c r="H41" s="50"/>
      <c r="I41" s="50"/>
      <c r="J41" s="50"/>
    </row>
    <row r="42" spans="1:23" ht="18.75">
      <c r="A42" s="51"/>
      <c r="B42" s="36"/>
      <c r="C42" s="36"/>
      <c r="D42" s="36"/>
      <c r="E42" s="35"/>
      <c r="F42" s="36"/>
      <c r="G42" s="51"/>
      <c r="H42" s="51"/>
      <c r="I42" s="51"/>
      <c r="J42" s="37"/>
      <c r="K42" s="36"/>
      <c r="L42" s="36"/>
      <c r="M42" s="35"/>
      <c r="N42" s="35"/>
      <c r="O42" s="35"/>
      <c r="P42" s="36"/>
      <c r="Q42" s="36"/>
      <c r="R42" s="36"/>
      <c r="S42" s="36"/>
      <c r="T42" s="36"/>
      <c r="U42" s="36"/>
      <c r="V42" s="36"/>
      <c r="W42" s="36"/>
    </row>
    <row r="43" spans="1:23" ht="18.75">
      <c r="A43" s="51"/>
      <c r="B43" s="36"/>
      <c r="C43" s="36"/>
      <c r="D43" s="36"/>
      <c r="E43" s="35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</row>
    <row r="44" spans="1:23" ht="18.75">
      <c r="A44" s="51"/>
      <c r="B44" s="36"/>
      <c r="C44" s="36"/>
      <c r="D44" s="36"/>
      <c r="E44" s="35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</row>
    <row r="45" spans="1:23" ht="18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</row>
    <row r="46" ht="15.75">
      <c r="W46" s="32"/>
    </row>
    <row r="47" ht="15.75">
      <c r="W47" s="32"/>
    </row>
    <row r="48" ht="15.75">
      <c r="W48" s="32"/>
    </row>
    <row r="49" ht="15.75">
      <c r="W49" s="32"/>
    </row>
    <row r="50" ht="15.75">
      <c r="W50" s="32"/>
    </row>
    <row r="51" ht="15.75">
      <c r="W51" s="32"/>
    </row>
    <row r="52" spans="1:23" ht="15.75">
      <c r="A52" s="68"/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32"/>
    </row>
    <row r="90" spans="1:22" ht="21">
      <c r="A90" s="82"/>
      <c r="B90" s="82"/>
      <c r="C90" s="83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</row>
    <row r="91" spans="1:22" ht="15.75">
      <c r="A91" s="83"/>
      <c r="B91" s="83"/>
      <c r="C91" s="83"/>
      <c r="D91" s="83"/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83"/>
      <c r="V91" s="83"/>
    </row>
    <row r="92" spans="1:22" ht="18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</row>
    <row r="93" spans="1:22" ht="18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3"/>
      <c r="T93" s="33"/>
      <c r="U93" s="33"/>
      <c r="V93" s="33"/>
    </row>
    <row r="94" spans="1:22" ht="18.75">
      <c r="A94" s="33"/>
      <c r="B94" s="35"/>
      <c r="C94" s="35"/>
      <c r="D94" s="35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</row>
    <row r="95" spans="1:22" ht="18.75">
      <c r="A95" s="35"/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</row>
    <row r="96" spans="1:22" ht="18.75">
      <c r="A96" s="30"/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</row>
    <row r="97" spans="1:22" ht="18.75">
      <c r="A97" s="30"/>
      <c r="B97" s="33"/>
      <c r="C97" s="33"/>
      <c r="D97" s="33"/>
      <c r="E97" s="33"/>
      <c r="F97" s="35"/>
      <c r="G97" s="52"/>
      <c r="H97" s="52"/>
      <c r="I97" s="52"/>
      <c r="J97" s="35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</row>
    <row r="98" spans="1:22" ht="18.75">
      <c r="A98" s="30"/>
      <c r="B98" s="33"/>
      <c r="C98" s="33"/>
      <c r="D98" s="33"/>
      <c r="E98" s="33"/>
      <c r="F98" s="35"/>
      <c r="G98" s="37"/>
      <c r="H98" s="37"/>
      <c r="I98" s="37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</row>
    <row r="99" spans="1:22" ht="18.75">
      <c r="A99" s="33"/>
      <c r="B99" s="33"/>
      <c r="C99" s="33"/>
      <c r="D99" s="33"/>
      <c r="E99" s="33"/>
      <c r="F99" s="30"/>
      <c r="G99" s="37"/>
      <c r="H99" s="37"/>
      <c r="I99" s="37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</row>
    <row r="100" spans="1:22" ht="18.75">
      <c r="A100" s="33"/>
      <c r="B100" s="35"/>
      <c r="C100" s="35"/>
      <c r="D100" s="35"/>
      <c r="E100" s="33"/>
      <c r="F100" s="30"/>
      <c r="G100" s="37"/>
      <c r="H100" s="37"/>
      <c r="I100" s="37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</row>
    <row r="101" spans="1:22" ht="18.75">
      <c r="A101" s="35"/>
      <c r="B101" s="33"/>
      <c r="C101" s="33"/>
      <c r="D101" s="33"/>
      <c r="E101" s="33"/>
      <c r="F101" s="30"/>
      <c r="G101" s="37"/>
      <c r="H101" s="37"/>
      <c r="I101" s="37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</row>
    <row r="102" spans="1:22" ht="18.75">
      <c r="A102" s="30"/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</row>
    <row r="103" spans="1:22" ht="18.75">
      <c r="A103" s="30"/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</row>
    <row r="104" spans="1:22" ht="18.75">
      <c r="A104" s="30"/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5"/>
      <c r="M104" s="52"/>
      <c r="N104" s="52"/>
      <c r="O104" s="52"/>
      <c r="P104" s="35"/>
      <c r="Q104" s="33"/>
      <c r="R104" s="33"/>
      <c r="S104" s="33"/>
      <c r="T104" s="33"/>
      <c r="U104" s="33"/>
      <c r="V104" s="33"/>
    </row>
    <row r="105" spans="1:22" ht="18.75">
      <c r="A105" s="33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5"/>
      <c r="M105" s="37"/>
      <c r="N105" s="37"/>
      <c r="O105" s="37"/>
      <c r="P105" s="33"/>
      <c r="Q105" s="33"/>
      <c r="R105" s="33"/>
      <c r="S105" s="33"/>
      <c r="T105" s="33"/>
      <c r="U105" s="33"/>
      <c r="V105" s="33"/>
    </row>
    <row r="106" spans="1:22" ht="18.75">
      <c r="A106" s="33"/>
      <c r="B106" s="35"/>
      <c r="C106" s="35"/>
      <c r="D106" s="35"/>
      <c r="E106" s="33"/>
      <c r="F106" s="33"/>
      <c r="G106" s="33"/>
      <c r="H106" s="33"/>
      <c r="I106" s="33"/>
      <c r="J106" s="33"/>
      <c r="K106" s="33"/>
      <c r="L106" s="30"/>
      <c r="M106" s="37"/>
      <c r="N106" s="37"/>
      <c r="O106" s="37"/>
      <c r="P106" s="33"/>
      <c r="Q106" s="33"/>
      <c r="R106" s="33"/>
      <c r="S106" s="33"/>
      <c r="T106" s="33"/>
      <c r="U106" s="33"/>
      <c r="V106" s="33"/>
    </row>
    <row r="107" spans="1:22" ht="18.75">
      <c r="A107" s="35"/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0"/>
      <c r="M107" s="37"/>
      <c r="N107" s="37"/>
      <c r="O107" s="37"/>
      <c r="P107" s="33"/>
      <c r="Q107" s="33"/>
      <c r="R107" s="33"/>
      <c r="S107" s="33"/>
      <c r="T107" s="33"/>
      <c r="U107" s="33"/>
      <c r="V107" s="33"/>
    </row>
    <row r="108" spans="1:22" ht="18.75">
      <c r="A108" s="30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</row>
    <row r="109" spans="1:22" ht="18.75">
      <c r="A109" s="30"/>
      <c r="B109" s="33"/>
      <c r="C109" s="33"/>
      <c r="D109" s="33"/>
      <c r="E109" s="33"/>
      <c r="F109" s="35"/>
      <c r="G109" s="52"/>
      <c r="H109" s="52"/>
      <c r="I109" s="52"/>
      <c r="J109" s="35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</row>
    <row r="110" spans="1:22" ht="18.75">
      <c r="A110" s="30"/>
      <c r="B110" s="33"/>
      <c r="C110" s="33"/>
      <c r="D110" s="33"/>
      <c r="E110" s="33"/>
      <c r="F110" s="35"/>
      <c r="G110" s="37"/>
      <c r="H110" s="37"/>
      <c r="I110" s="37"/>
      <c r="J110" s="33"/>
      <c r="K110" s="33"/>
      <c r="L110" s="33"/>
      <c r="M110" s="37"/>
      <c r="N110" s="37"/>
      <c r="O110" s="37"/>
      <c r="P110" s="33"/>
      <c r="Q110" s="33"/>
      <c r="R110" s="35"/>
      <c r="S110" s="52"/>
      <c r="T110" s="52"/>
      <c r="U110" s="52"/>
      <c r="V110" s="35"/>
    </row>
    <row r="111" spans="1:22" ht="18.75">
      <c r="A111" s="33"/>
      <c r="B111" s="33"/>
      <c r="C111" s="33"/>
      <c r="D111" s="33"/>
      <c r="E111" s="33"/>
      <c r="F111" s="30"/>
      <c r="G111" s="37"/>
      <c r="H111" s="37"/>
      <c r="I111" s="37"/>
      <c r="J111" s="33"/>
      <c r="K111" s="33"/>
      <c r="L111" s="33"/>
      <c r="M111" s="33"/>
      <c r="N111" s="33"/>
      <c r="O111" s="33"/>
      <c r="P111" s="33"/>
      <c r="Q111" s="33"/>
      <c r="R111" s="35"/>
      <c r="S111" s="37"/>
      <c r="T111" s="37"/>
      <c r="U111" s="37"/>
      <c r="V111" s="33"/>
    </row>
    <row r="112" spans="1:22" ht="18.75">
      <c r="A112" s="33"/>
      <c r="B112" s="35"/>
      <c r="C112" s="35"/>
      <c r="D112" s="35"/>
      <c r="E112" s="33"/>
      <c r="F112" s="30"/>
      <c r="G112" s="37"/>
      <c r="H112" s="37"/>
      <c r="I112" s="37"/>
      <c r="J112" s="33"/>
      <c r="K112" s="33"/>
      <c r="L112" s="33"/>
      <c r="M112" s="33"/>
      <c r="N112" s="33"/>
      <c r="O112" s="33"/>
      <c r="P112" s="33"/>
      <c r="Q112" s="33"/>
      <c r="R112" s="30"/>
      <c r="S112" s="37"/>
      <c r="T112" s="37"/>
      <c r="U112" s="37"/>
      <c r="V112" s="33"/>
    </row>
    <row r="113" spans="1:22" ht="18.75">
      <c r="A113" s="35"/>
      <c r="B113" s="33"/>
      <c r="C113" s="33"/>
      <c r="D113" s="33"/>
      <c r="E113" s="33"/>
      <c r="F113" s="30"/>
      <c r="G113" s="37"/>
      <c r="H113" s="37"/>
      <c r="I113" s="37"/>
      <c r="J113" s="33"/>
      <c r="K113" s="33"/>
      <c r="L113" s="33"/>
      <c r="M113" s="33"/>
      <c r="N113" s="33"/>
      <c r="O113" s="33"/>
      <c r="P113" s="33"/>
      <c r="Q113" s="33"/>
      <c r="R113" s="30"/>
      <c r="S113" s="37"/>
      <c r="T113" s="37"/>
      <c r="U113" s="37"/>
      <c r="V113" s="33"/>
    </row>
    <row r="114" spans="1:22" ht="18.75">
      <c r="A114" s="30"/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0"/>
      <c r="S114" s="37"/>
      <c r="T114" s="37"/>
      <c r="U114" s="37"/>
      <c r="V114" s="33"/>
    </row>
    <row r="115" spans="1:22" ht="18.75">
      <c r="A115" s="30"/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</row>
    <row r="116" spans="1:22" ht="18.75">
      <c r="A116" s="30"/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5"/>
      <c r="M116" s="52"/>
      <c r="N116" s="52"/>
      <c r="O116" s="52"/>
      <c r="P116" s="35"/>
      <c r="Q116" s="35"/>
      <c r="R116" s="33"/>
      <c r="S116" s="33"/>
      <c r="T116" s="33"/>
      <c r="U116" s="33"/>
      <c r="V116" s="33"/>
    </row>
    <row r="117" spans="1:22" ht="18.75">
      <c r="A117" s="33"/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5"/>
      <c r="M117" s="37"/>
      <c r="N117" s="37"/>
      <c r="O117" s="37"/>
      <c r="P117" s="33"/>
      <c r="Q117" s="33"/>
      <c r="R117" s="33"/>
      <c r="S117" s="33"/>
      <c r="T117" s="33"/>
      <c r="U117" s="33"/>
      <c r="V117" s="33"/>
    </row>
    <row r="118" spans="1:22" ht="18.75">
      <c r="A118" s="33"/>
      <c r="B118" s="35"/>
      <c r="C118" s="35"/>
      <c r="D118" s="35"/>
      <c r="E118" s="33"/>
      <c r="F118" s="33"/>
      <c r="G118" s="33"/>
      <c r="H118" s="33"/>
      <c r="I118" s="33"/>
      <c r="J118" s="33"/>
      <c r="K118" s="33"/>
      <c r="L118" s="30"/>
      <c r="M118" s="37"/>
      <c r="N118" s="37"/>
      <c r="O118" s="37"/>
      <c r="P118" s="33"/>
      <c r="Q118" s="33"/>
      <c r="R118" s="33"/>
      <c r="S118" s="33"/>
      <c r="T118" s="33"/>
      <c r="U118" s="33"/>
      <c r="V118" s="33"/>
    </row>
    <row r="119" spans="1:22" ht="18.75">
      <c r="A119" s="35"/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0"/>
      <c r="M119" s="37"/>
      <c r="N119" s="37"/>
      <c r="O119" s="37"/>
      <c r="P119" s="33"/>
      <c r="Q119" s="33"/>
      <c r="R119" s="33"/>
      <c r="S119" s="33"/>
      <c r="T119" s="33"/>
      <c r="U119" s="33"/>
      <c r="V119" s="33"/>
    </row>
    <row r="120" spans="1:22" ht="18.75">
      <c r="A120" s="30"/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</row>
    <row r="121" spans="1:22" ht="18.75">
      <c r="A121" s="30"/>
      <c r="B121" s="33"/>
      <c r="C121" s="33"/>
      <c r="D121" s="33"/>
      <c r="E121" s="33"/>
      <c r="F121" s="35"/>
      <c r="G121" s="52"/>
      <c r="H121" s="52"/>
      <c r="I121" s="52"/>
      <c r="J121" s="35"/>
      <c r="K121" s="35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</row>
    <row r="122" spans="1:22" ht="18.75">
      <c r="A122" s="30"/>
      <c r="B122" s="33"/>
      <c r="C122" s="33"/>
      <c r="D122" s="33"/>
      <c r="E122" s="33"/>
      <c r="F122" s="35"/>
      <c r="G122" s="37"/>
      <c r="H122" s="37"/>
      <c r="I122" s="37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</row>
    <row r="123" spans="1:22" ht="18.75">
      <c r="A123" s="33"/>
      <c r="B123" s="33"/>
      <c r="C123" s="33"/>
      <c r="D123" s="33"/>
      <c r="E123" s="33"/>
      <c r="F123" s="30"/>
      <c r="G123" s="37"/>
      <c r="H123" s="37"/>
      <c r="I123" s="37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</row>
    <row r="124" spans="1:22" ht="18.75">
      <c r="A124" s="33"/>
      <c r="B124" s="35"/>
      <c r="C124" s="35"/>
      <c r="D124" s="35"/>
      <c r="E124" s="33"/>
      <c r="F124" s="30"/>
      <c r="G124" s="37"/>
      <c r="H124" s="37"/>
      <c r="I124" s="37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</row>
    <row r="125" spans="1:22" ht="18.75">
      <c r="A125" s="35"/>
      <c r="B125" s="33"/>
      <c r="C125" s="33"/>
      <c r="D125" s="33"/>
      <c r="E125" s="33"/>
      <c r="F125" s="30"/>
      <c r="G125" s="37"/>
      <c r="H125" s="37"/>
      <c r="I125" s="37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</row>
    <row r="126" spans="1:22" ht="18.75">
      <c r="A126" s="30"/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</row>
    <row r="127" spans="1:22" ht="18.75">
      <c r="A127" s="30"/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</row>
    <row r="128" spans="1:22" ht="18.75">
      <c r="A128" s="30"/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</row>
    <row r="129" spans="1:22" ht="15.75">
      <c r="A129" s="68"/>
      <c r="B129" s="68"/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8"/>
      <c r="P129" s="68"/>
      <c r="Q129" s="68"/>
      <c r="R129" s="68"/>
      <c r="S129" s="68"/>
      <c r="T129" s="68"/>
      <c r="U129" s="68"/>
      <c r="V129" s="68"/>
    </row>
    <row r="130" spans="1:22" ht="18.75">
      <c r="A130" s="69"/>
      <c r="B130" s="70"/>
      <c r="C130" s="70"/>
      <c r="D130" s="70"/>
      <c r="E130" s="12"/>
      <c r="F130" s="70"/>
      <c r="G130" s="69"/>
      <c r="H130" s="69"/>
      <c r="I130" s="69"/>
      <c r="J130" s="75"/>
      <c r="K130" s="70"/>
      <c r="L130" s="70"/>
      <c r="M130" s="12"/>
      <c r="N130" s="12"/>
      <c r="O130" s="12"/>
      <c r="P130" s="70"/>
      <c r="Q130" s="70"/>
      <c r="R130" s="70"/>
      <c r="S130" s="70"/>
      <c r="T130" s="70"/>
      <c r="U130" s="70"/>
      <c r="V130" s="70"/>
    </row>
    <row r="131" spans="1:22" ht="18.75">
      <c r="A131" s="69"/>
      <c r="B131" s="70"/>
      <c r="C131" s="70"/>
      <c r="D131" s="70"/>
      <c r="E131" s="12"/>
      <c r="F131" s="70"/>
      <c r="G131" s="70"/>
      <c r="H131" s="70"/>
      <c r="I131" s="70"/>
      <c r="J131" s="70"/>
      <c r="K131" s="70"/>
      <c r="L131" s="70"/>
      <c r="M131" s="70"/>
      <c r="N131" s="70"/>
      <c r="O131" s="70"/>
      <c r="P131" s="70"/>
      <c r="Q131" s="70"/>
      <c r="R131" s="70"/>
      <c r="S131" s="70"/>
      <c r="T131" s="70"/>
      <c r="U131" s="70"/>
      <c r="V131" s="70"/>
    </row>
    <row r="132" spans="1:22" ht="18.75">
      <c r="A132" s="69"/>
      <c r="B132" s="70"/>
      <c r="C132" s="70"/>
      <c r="D132" s="70"/>
      <c r="E132" s="12"/>
      <c r="F132" s="70"/>
      <c r="G132" s="70"/>
      <c r="H132" s="70"/>
      <c r="I132" s="70"/>
      <c r="J132" s="70"/>
      <c r="K132" s="70"/>
      <c r="L132" s="70"/>
      <c r="M132" s="70"/>
      <c r="N132" s="70"/>
      <c r="O132" s="70"/>
      <c r="P132" s="70"/>
      <c r="Q132" s="70"/>
      <c r="R132" s="70"/>
      <c r="S132" s="70"/>
      <c r="T132" s="70"/>
      <c r="U132" s="70"/>
      <c r="V132" s="70"/>
    </row>
    <row r="133" spans="1:22" ht="15.75">
      <c r="A133" s="68"/>
      <c r="B133" s="68"/>
      <c r="C133" s="76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/>
      <c r="P133" s="68"/>
      <c r="Q133" s="68"/>
      <c r="R133" s="68"/>
      <c r="S133" s="68"/>
      <c r="T133" s="68"/>
      <c r="U133" s="68"/>
      <c r="V133" s="68"/>
    </row>
    <row r="134" spans="1:22" ht="15.75">
      <c r="A134" s="68"/>
      <c r="B134" s="68"/>
      <c r="C134" s="76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  <c r="O134" s="68"/>
      <c r="P134" s="68"/>
      <c r="Q134" s="68"/>
      <c r="R134" s="68"/>
      <c r="S134" s="68"/>
      <c r="T134" s="68"/>
      <c r="U134" s="68"/>
      <c r="V134" s="68"/>
    </row>
    <row r="135" spans="1:22" ht="15.75">
      <c r="A135" s="68"/>
      <c r="B135" s="68"/>
      <c r="C135" s="76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  <c r="P135" s="68"/>
      <c r="Q135" s="68"/>
      <c r="R135" s="68"/>
      <c r="S135" s="68"/>
      <c r="T135" s="68"/>
      <c r="U135" s="68"/>
      <c r="V135" s="68"/>
    </row>
    <row r="136" spans="1:22" ht="15.75">
      <c r="A136" s="68"/>
      <c r="B136" s="68"/>
      <c r="C136" s="76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8"/>
      <c r="P136" s="68"/>
      <c r="Q136" s="68"/>
      <c r="R136" s="68"/>
      <c r="S136" s="68"/>
      <c r="T136" s="68"/>
      <c r="U136" s="68"/>
      <c r="V136" s="68"/>
    </row>
    <row r="137" spans="1:22" ht="15.75">
      <c r="A137" s="68"/>
      <c r="B137" s="68"/>
      <c r="C137" s="76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  <c r="O137" s="68"/>
      <c r="P137" s="68"/>
      <c r="Q137" s="68"/>
      <c r="R137" s="68"/>
      <c r="S137" s="68"/>
      <c r="T137" s="68"/>
      <c r="U137" s="68"/>
      <c r="V137" s="68"/>
    </row>
    <row r="138" spans="1:22" ht="15.75">
      <c r="A138" s="68"/>
      <c r="B138" s="68"/>
      <c r="C138" s="76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  <c r="P138" s="68"/>
      <c r="Q138" s="68"/>
      <c r="R138" s="68"/>
      <c r="S138" s="68"/>
      <c r="T138" s="68"/>
      <c r="U138" s="68"/>
      <c r="V138" s="68"/>
    </row>
    <row r="139" spans="1:22" ht="15.75">
      <c r="A139" s="68"/>
      <c r="B139" s="68"/>
      <c r="C139" s="76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  <c r="O139" s="68"/>
      <c r="P139" s="68"/>
      <c r="Q139" s="68"/>
      <c r="R139" s="68"/>
      <c r="S139" s="68"/>
      <c r="T139" s="68"/>
      <c r="U139" s="68"/>
      <c r="V139" s="68"/>
    </row>
    <row r="140" spans="1:22" ht="15.75">
      <c r="A140" s="68"/>
      <c r="B140" s="68"/>
      <c r="C140" s="76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8"/>
      <c r="P140" s="68"/>
      <c r="Q140" s="68"/>
      <c r="R140" s="68"/>
      <c r="S140" s="68"/>
      <c r="T140" s="68"/>
      <c r="U140" s="68"/>
      <c r="V140" s="68"/>
    </row>
    <row r="141" spans="1:22" ht="15.75">
      <c r="A141" s="68"/>
      <c r="B141" s="68"/>
      <c r="C141" s="76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  <c r="O141" s="68"/>
      <c r="P141" s="68"/>
      <c r="Q141" s="68"/>
      <c r="R141" s="68"/>
      <c r="S141" s="68"/>
      <c r="T141" s="68"/>
      <c r="U141" s="68"/>
      <c r="V141" s="68"/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86"/>
  <sheetViews>
    <sheetView zoomScalePageLayoutView="0" workbookViewId="0" topLeftCell="A1">
      <selection activeCell="C17" sqref="C17"/>
    </sheetView>
  </sheetViews>
  <sheetFormatPr defaultColWidth="11.00390625" defaultRowHeight="15.75"/>
  <cols>
    <col min="1" max="1" width="10.375" style="0" customWidth="1"/>
    <col min="2" max="2" width="3.50390625" style="0" hidden="1" customWidth="1"/>
    <col min="3" max="3" width="22.50390625" style="0" customWidth="1"/>
    <col min="4" max="4" width="11.375" style="0" customWidth="1"/>
    <col min="13" max="13" width="12.625" style="0" customWidth="1"/>
    <col min="14" max="14" width="13.125" style="0" customWidth="1"/>
  </cols>
  <sheetData>
    <row r="1" spans="1:29" ht="21">
      <c r="A1" s="9" t="s">
        <v>42</v>
      </c>
      <c r="W1" s="68"/>
      <c r="X1" s="68"/>
      <c r="Y1" s="32"/>
      <c r="Z1" s="32"/>
      <c r="AA1" s="32"/>
      <c r="AB1" s="32"/>
      <c r="AC1" s="32"/>
    </row>
    <row r="2" spans="1:29" ht="18.7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68"/>
      <c r="Y2" s="32"/>
      <c r="Z2" s="32"/>
      <c r="AA2" s="32"/>
      <c r="AB2" s="32"/>
      <c r="AC2" s="32"/>
    </row>
    <row r="3" spans="1:29" ht="18.75">
      <c r="A3" s="10" t="s">
        <v>1</v>
      </c>
      <c r="B3" s="10"/>
      <c r="C3" s="10"/>
      <c r="D3" s="10"/>
      <c r="E3" s="10"/>
      <c r="F3" s="10" t="s">
        <v>24</v>
      </c>
      <c r="G3" s="10"/>
      <c r="H3" s="10"/>
      <c r="I3" s="10"/>
      <c r="J3" s="10"/>
      <c r="K3" s="10"/>
      <c r="L3" s="10" t="s">
        <v>25</v>
      </c>
      <c r="M3" s="10"/>
      <c r="N3" s="10"/>
      <c r="O3" s="10"/>
      <c r="P3" s="10"/>
      <c r="Q3" s="10"/>
      <c r="R3" s="10" t="s">
        <v>12</v>
      </c>
      <c r="S3" s="11"/>
      <c r="T3" s="11"/>
      <c r="U3" s="11"/>
      <c r="V3" s="11"/>
      <c r="X3" s="68"/>
      <c r="Y3" s="32"/>
      <c r="Z3" s="32"/>
      <c r="AA3" s="32"/>
      <c r="AB3" s="32"/>
      <c r="AC3" s="32"/>
    </row>
    <row r="4" spans="1:30" ht="18.75">
      <c r="A4" s="11"/>
      <c r="C4" s="12"/>
      <c r="D4" s="12">
        <v>1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Y4" s="36"/>
      <c r="Z4" s="32"/>
      <c r="AA4" s="32"/>
      <c r="AB4" s="32"/>
      <c r="AC4" s="32"/>
      <c r="AD4" s="32"/>
    </row>
    <row r="5" spans="1:30" ht="18.75">
      <c r="A5" s="13" t="s">
        <v>14</v>
      </c>
      <c r="B5" s="14">
        <v>1</v>
      </c>
      <c r="C5" s="71" t="s">
        <v>92</v>
      </c>
      <c r="D5" s="15"/>
      <c r="E5" s="11"/>
      <c r="F5" s="11"/>
      <c r="G5" s="11"/>
      <c r="H5" s="11"/>
      <c r="I5" s="11"/>
      <c r="J5" s="11"/>
      <c r="K5" s="16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Y5" s="36"/>
      <c r="Z5" s="32"/>
      <c r="AA5" s="32"/>
      <c r="AB5" s="32"/>
      <c r="AC5" s="32"/>
      <c r="AD5" s="32"/>
    </row>
    <row r="6" spans="1:30" ht="18.75">
      <c r="A6" s="17" t="s">
        <v>15</v>
      </c>
      <c r="B6" s="18">
        <v>12</v>
      </c>
      <c r="C6" s="73" t="s">
        <v>98</v>
      </c>
      <c r="D6" s="19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Y6" s="36"/>
      <c r="Z6" s="32"/>
      <c r="AA6" s="32"/>
      <c r="AB6" s="32"/>
      <c r="AC6" s="32"/>
      <c r="AD6" s="32"/>
    </row>
    <row r="7" spans="1:30" ht="18.75">
      <c r="A7" s="20" t="s">
        <v>16</v>
      </c>
      <c r="B7" s="14">
        <v>13</v>
      </c>
      <c r="C7" s="73" t="s">
        <v>95</v>
      </c>
      <c r="D7" s="15"/>
      <c r="E7" s="11"/>
      <c r="F7" s="12" t="s">
        <v>26</v>
      </c>
      <c r="G7" s="21" t="s">
        <v>27</v>
      </c>
      <c r="H7" s="21"/>
      <c r="I7" s="21"/>
      <c r="J7" s="12">
        <v>7</v>
      </c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Y7" s="36"/>
      <c r="Z7" s="32"/>
      <c r="AA7" s="32"/>
      <c r="AB7" s="32"/>
      <c r="AC7" s="32"/>
      <c r="AD7" s="32"/>
    </row>
    <row r="8" spans="1:30" ht="18.75">
      <c r="A8" s="22" t="s">
        <v>18</v>
      </c>
      <c r="B8" s="23">
        <v>24</v>
      </c>
      <c r="C8" s="78">
        <v>24</v>
      </c>
      <c r="D8" s="24"/>
      <c r="E8" s="11"/>
      <c r="F8" s="13" t="s">
        <v>14</v>
      </c>
      <c r="G8" s="25">
        <f>IF(D5=1,C5,(IF(D6=1,C6,(IF(D7=1,C7,(IF(D8=1,C8,1.1)))))))</f>
        <v>1.1</v>
      </c>
      <c r="H8" s="48"/>
      <c r="I8" s="48"/>
      <c r="J8" s="26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Y8" s="36"/>
      <c r="Z8" s="32"/>
      <c r="AA8" s="32"/>
      <c r="AB8" s="32"/>
      <c r="AC8" s="32"/>
      <c r="AD8" s="32"/>
    </row>
    <row r="9" spans="1:30" ht="18.75">
      <c r="A9" s="16"/>
      <c r="B9" s="16"/>
      <c r="C9" s="70"/>
      <c r="D9" s="16"/>
      <c r="E9" s="11"/>
      <c r="F9" s="17" t="s">
        <v>15</v>
      </c>
      <c r="G9" s="25">
        <f>IF(D5=2,C5,(IF(D6=2,C6,(IF(D7=2,C7,(IF(D8=2,C8,2.1)))))))</f>
        <v>2.1</v>
      </c>
      <c r="H9" s="25"/>
      <c r="I9" s="25"/>
      <c r="J9" s="14"/>
      <c r="K9" s="11"/>
      <c r="L9" s="16"/>
      <c r="M9" s="16"/>
      <c r="N9" s="16"/>
      <c r="O9" s="16"/>
      <c r="P9" s="16"/>
      <c r="Q9" s="11"/>
      <c r="R9" s="11"/>
      <c r="S9" s="11"/>
      <c r="T9" s="11"/>
      <c r="U9" s="11"/>
      <c r="V9" s="11"/>
      <c r="Y9" s="36"/>
      <c r="Z9" s="32"/>
      <c r="AA9" s="32"/>
      <c r="AB9" s="32"/>
      <c r="AC9" s="32"/>
      <c r="AD9" s="32"/>
    </row>
    <row r="10" spans="1:30" ht="18.75">
      <c r="A10" s="16"/>
      <c r="C10" s="12"/>
      <c r="D10" s="12">
        <v>2</v>
      </c>
      <c r="E10" s="11"/>
      <c r="F10" s="20" t="s">
        <v>16</v>
      </c>
      <c r="G10" s="25">
        <f>IF(D11=1,C11,(IF(D12=1,C12,(IF(D13=1,C13,(IF(D14=1,C14,1.2)))))))</f>
        <v>1.2</v>
      </c>
      <c r="H10" s="25"/>
      <c r="I10" s="25"/>
      <c r="J10" s="14"/>
      <c r="K10" s="11"/>
      <c r="L10" s="16"/>
      <c r="M10" s="16"/>
      <c r="N10" s="16"/>
      <c r="O10" s="16"/>
      <c r="P10" s="16"/>
      <c r="Q10" s="11"/>
      <c r="R10" s="11"/>
      <c r="S10" s="11"/>
      <c r="T10" s="11"/>
      <c r="U10" s="11"/>
      <c r="V10" s="11"/>
      <c r="Y10" s="36"/>
      <c r="Z10" s="32"/>
      <c r="AA10" s="32"/>
      <c r="AB10" s="32"/>
      <c r="AC10" s="32"/>
      <c r="AD10" s="32"/>
    </row>
    <row r="11" spans="1:30" ht="18.75">
      <c r="A11" s="13" t="s">
        <v>14</v>
      </c>
      <c r="B11" s="26">
        <v>6</v>
      </c>
      <c r="C11" s="71" t="s">
        <v>93</v>
      </c>
      <c r="D11" s="26"/>
      <c r="E11" s="11"/>
      <c r="F11" s="22" t="s">
        <v>18</v>
      </c>
      <c r="G11" s="25">
        <f>IF(D11=2,C11,(IF(D12=2,C12,(IF(D13=2,C13,(IF(D14=2,C14,2.2)))))))</f>
        <v>2.2</v>
      </c>
      <c r="H11" s="49"/>
      <c r="I11" s="49"/>
      <c r="J11" s="23"/>
      <c r="K11" s="11"/>
      <c r="L11" s="16"/>
      <c r="M11" s="16"/>
      <c r="N11" s="16"/>
      <c r="O11" s="16"/>
      <c r="P11" s="11"/>
      <c r="Q11" s="11"/>
      <c r="R11" s="11"/>
      <c r="S11" s="11"/>
      <c r="T11" s="11"/>
      <c r="U11" s="11"/>
      <c r="V11" s="11"/>
      <c r="Y11" s="36"/>
      <c r="Z11" s="32"/>
      <c r="AA11" s="32"/>
      <c r="AB11" s="32"/>
      <c r="AC11" s="32"/>
      <c r="AD11" s="32"/>
    </row>
    <row r="12" spans="1:30" ht="18.75">
      <c r="A12" s="17" t="s">
        <v>15</v>
      </c>
      <c r="B12" s="14">
        <v>7</v>
      </c>
      <c r="C12" s="73" t="s">
        <v>105</v>
      </c>
      <c r="D12" s="14"/>
      <c r="E12" s="11"/>
      <c r="F12" s="11"/>
      <c r="G12" s="11"/>
      <c r="H12" s="11"/>
      <c r="I12" s="11"/>
      <c r="J12" s="11"/>
      <c r="K12" s="11"/>
      <c r="L12" s="16"/>
      <c r="M12" s="16"/>
      <c r="N12" s="16"/>
      <c r="O12" s="16"/>
      <c r="P12" s="11"/>
      <c r="Q12" s="11"/>
      <c r="R12" s="11"/>
      <c r="S12" s="11"/>
      <c r="T12" s="11"/>
      <c r="U12" s="11"/>
      <c r="V12" s="11"/>
      <c r="Y12" s="36"/>
      <c r="Z12" s="32"/>
      <c r="AA12" s="32"/>
      <c r="AB12" s="32"/>
      <c r="AC12" s="32"/>
      <c r="AD12" s="32"/>
    </row>
    <row r="13" spans="1:30" ht="18.75">
      <c r="A13" s="20" t="s">
        <v>16</v>
      </c>
      <c r="B13" s="14">
        <v>18</v>
      </c>
      <c r="C13" s="73" t="s">
        <v>96</v>
      </c>
      <c r="D13" s="14"/>
      <c r="E13" s="11"/>
      <c r="F13" s="11"/>
      <c r="G13" s="11"/>
      <c r="H13" s="11"/>
      <c r="I13" s="11"/>
      <c r="J13" s="11"/>
      <c r="K13" s="11"/>
      <c r="L13" s="16"/>
      <c r="M13" s="16"/>
      <c r="N13" s="16"/>
      <c r="O13" s="16"/>
      <c r="P13" s="11"/>
      <c r="Q13" s="11"/>
      <c r="R13" s="11"/>
      <c r="S13" s="11"/>
      <c r="T13" s="11"/>
      <c r="U13" s="11"/>
      <c r="V13" s="11"/>
      <c r="Y13" s="36"/>
      <c r="Z13" s="32"/>
      <c r="AA13" s="32"/>
      <c r="AB13" s="32"/>
      <c r="AC13" s="32"/>
      <c r="AD13" s="32"/>
    </row>
    <row r="14" spans="1:30" ht="18.75">
      <c r="A14" s="22" t="s">
        <v>18</v>
      </c>
      <c r="B14" s="23">
        <v>19</v>
      </c>
      <c r="C14" s="73" t="s">
        <v>106</v>
      </c>
      <c r="D14" s="23"/>
      <c r="E14" s="11"/>
      <c r="F14" s="11"/>
      <c r="G14" s="11"/>
      <c r="H14" s="11"/>
      <c r="I14" s="11"/>
      <c r="J14" s="11"/>
      <c r="K14" s="11"/>
      <c r="L14" s="12" t="s">
        <v>28</v>
      </c>
      <c r="M14" s="21" t="s">
        <v>29</v>
      </c>
      <c r="N14" s="21"/>
      <c r="O14" s="21"/>
      <c r="P14" s="12">
        <v>10</v>
      </c>
      <c r="Q14" s="11"/>
      <c r="R14" s="11"/>
      <c r="S14" s="11"/>
      <c r="T14" s="11"/>
      <c r="U14" s="11"/>
      <c r="V14" s="11"/>
      <c r="Y14" s="36"/>
      <c r="Z14" s="32"/>
      <c r="AA14" s="32"/>
      <c r="AB14" s="32"/>
      <c r="AC14" s="32"/>
      <c r="AD14" s="32"/>
    </row>
    <row r="15" spans="1:30" ht="18.75">
      <c r="A15" s="16"/>
      <c r="B15" s="16"/>
      <c r="C15" s="70"/>
      <c r="D15" s="16"/>
      <c r="E15" s="11"/>
      <c r="F15" s="11"/>
      <c r="G15" s="11"/>
      <c r="H15" s="11"/>
      <c r="I15" s="11"/>
      <c r="J15" s="11"/>
      <c r="K15" s="11"/>
      <c r="L15" s="13" t="s">
        <v>14</v>
      </c>
      <c r="M15" s="25">
        <f>IF(J8=1,G8,(IF(J9=1,G9,(IF(J10=1,G10,(IF(J11=1,G11,1.7)))))))</f>
        <v>1.7</v>
      </c>
      <c r="N15" s="25"/>
      <c r="O15" s="25"/>
      <c r="P15" s="14"/>
      <c r="Q15" s="11"/>
      <c r="R15" s="11"/>
      <c r="S15" s="11"/>
      <c r="T15" s="11"/>
      <c r="U15" s="11"/>
      <c r="V15" s="11"/>
      <c r="Y15" s="38"/>
      <c r="Z15" s="32"/>
      <c r="AA15" s="32"/>
      <c r="AB15" s="32"/>
      <c r="AC15" s="32"/>
      <c r="AD15" s="32"/>
    </row>
    <row r="16" spans="1:30" ht="18.75">
      <c r="A16" s="16"/>
      <c r="C16" s="12"/>
      <c r="D16" s="12">
        <v>3</v>
      </c>
      <c r="E16" s="11"/>
      <c r="F16" s="11"/>
      <c r="G16" s="11"/>
      <c r="H16" s="11"/>
      <c r="I16" s="11"/>
      <c r="J16" s="11"/>
      <c r="K16" s="11"/>
      <c r="L16" s="17" t="s">
        <v>15</v>
      </c>
      <c r="M16" s="25">
        <f>IF(J20=2,G20,(IF(J21=2,G21,(IF(J22=2,G22,(IF(J23=2,G23,2.8)))))))</f>
        <v>2.8</v>
      </c>
      <c r="N16" s="25"/>
      <c r="O16" s="25"/>
      <c r="P16" s="14"/>
      <c r="Q16" s="11"/>
      <c r="R16" s="11"/>
      <c r="S16" s="11"/>
      <c r="T16" s="11"/>
      <c r="U16" s="11"/>
      <c r="V16" s="11"/>
      <c r="Y16" s="36"/>
      <c r="Z16" s="32"/>
      <c r="AA16" s="32"/>
      <c r="AB16" s="32"/>
      <c r="AC16" s="32"/>
      <c r="AD16" s="32"/>
    </row>
    <row r="17" spans="1:30" ht="18.75">
      <c r="A17" s="13" t="s">
        <v>14</v>
      </c>
      <c r="B17" s="26">
        <v>4</v>
      </c>
      <c r="C17" s="71" t="s">
        <v>117</v>
      </c>
      <c r="D17" s="26"/>
      <c r="E17" s="11"/>
      <c r="F17" s="11"/>
      <c r="G17" s="11"/>
      <c r="H17" s="11"/>
      <c r="I17" s="11"/>
      <c r="J17" s="11"/>
      <c r="K17" s="11"/>
      <c r="L17" s="20" t="s">
        <v>16</v>
      </c>
      <c r="M17" s="25">
        <f>IF(J32=2,G32,(IF(J33=2,G33,(IF(J34=2,G34,(IF(J35=2,G35,2.9)))))))</f>
        <v>2.9</v>
      </c>
      <c r="N17" s="25"/>
      <c r="O17" s="25"/>
      <c r="P17" s="14"/>
      <c r="Q17" s="11"/>
      <c r="R17" s="11"/>
      <c r="S17" s="11"/>
      <c r="T17" s="11"/>
      <c r="U17" s="11"/>
      <c r="V17" s="11"/>
      <c r="Y17" s="36"/>
      <c r="Z17" s="32"/>
      <c r="AA17" s="32"/>
      <c r="AB17" s="32"/>
      <c r="AC17" s="32"/>
      <c r="AD17" s="32"/>
    </row>
    <row r="18" spans="1:30" ht="18.75">
      <c r="A18" s="17" t="s">
        <v>15</v>
      </c>
      <c r="B18" s="14">
        <v>9</v>
      </c>
      <c r="C18" s="73" t="s">
        <v>97</v>
      </c>
      <c r="D18" s="14"/>
      <c r="E18" s="11"/>
      <c r="F18" s="16"/>
      <c r="G18" s="11"/>
      <c r="H18" s="11"/>
      <c r="I18" s="11"/>
      <c r="J18" s="16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Y18" s="36"/>
      <c r="Z18" s="32"/>
      <c r="AA18" s="32"/>
      <c r="AB18" s="32"/>
      <c r="AC18" s="32"/>
      <c r="AD18" s="32"/>
    </row>
    <row r="19" spans="1:30" ht="18.75">
      <c r="A19" s="20" t="s">
        <v>16</v>
      </c>
      <c r="B19" s="14">
        <v>16</v>
      </c>
      <c r="C19" s="73" t="s">
        <v>103</v>
      </c>
      <c r="D19" s="14"/>
      <c r="E19" s="11"/>
      <c r="F19" s="12" t="s">
        <v>26</v>
      </c>
      <c r="G19" s="21" t="s">
        <v>30</v>
      </c>
      <c r="H19" s="21"/>
      <c r="I19" s="21"/>
      <c r="J19" s="12">
        <v>8</v>
      </c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Y19" s="36"/>
      <c r="Z19" s="32"/>
      <c r="AA19" s="32"/>
      <c r="AB19" s="32"/>
      <c r="AC19" s="32"/>
      <c r="AD19" s="32"/>
    </row>
    <row r="20" spans="1:30" ht="18.75">
      <c r="A20" s="22" t="s">
        <v>18</v>
      </c>
      <c r="B20" s="23">
        <v>21</v>
      </c>
      <c r="C20" s="143" t="s">
        <v>161</v>
      </c>
      <c r="D20" s="23"/>
      <c r="E20" s="11"/>
      <c r="F20" s="13" t="s">
        <v>14</v>
      </c>
      <c r="G20" s="25">
        <f>IF(D17=1,C17,(IF(D18=1,C18,(IF(D19=1,C19,(IF(D20=1,C20,1.3)))))))</f>
        <v>1.3</v>
      </c>
      <c r="H20" s="53"/>
      <c r="I20" s="53"/>
      <c r="J20" s="27"/>
      <c r="K20" s="11"/>
      <c r="L20" s="16"/>
      <c r="M20" s="28"/>
      <c r="N20" s="28"/>
      <c r="O20" s="28"/>
      <c r="P20" s="16"/>
      <c r="Q20" s="11"/>
      <c r="R20" s="12" t="s">
        <v>31</v>
      </c>
      <c r="S20" s="21" t="s">
        <v>20</v>
      </c>
      <c r="T20" s="21"/>
      <c r="U20" s="21"/>
      <c r="V20" s="12">
        <v>12</v>
      </c>
      <c r="Y20" s="36"/>
      <c r="Z20" s="32"/>
      <c r="AA20" s="32"/>
      <c r="AB20" s="32"/>
      <c r="AC20" s="32"/>
      <c r="AD20" s="32"/>
    </row>
    <row r="21" spans="1:30" ht="18.75">
      <c r="A21" s="16"/>
      <c r="B21" s="16"/>
      <c r="C21" s="70"/>
      <c r="D21" s="16"/>
      <c r="E21" s="11"/>
      <c r="F21" s="17" t="s">
        <v>15</v>
      </c>
      <c r="G21" s="25">
        <f>IF(D17=2,C17,(IF(D18=2,C18,(IF(D19=2,C19,(IF(D20=2,C20,2.3)))))))</f>
        <v>2.3</v>
      </c>
      <c r="H21" s="7"/>
      <c r="I21" s="7"/>
      <c r="J21" s="15"/>
      <c r="K21" s="11"/>
      <c r="L21" s="16"/>
      <c r="M21" s="11"/>
      <c r="N21" s="11"/>
      <c r="O21" s="11"/>
      <c r="P21" s="16"/>
      <c r="Q21" s="11"/>
      <c r="R21" s="13" t="s">
        <v>14</v>
      </c>
      <c r="S21" s="29" t="s">
        <v>32</v>
      </c>
      <c r="T21" s="55"/>
      <c r="U21" s="55"/>
      <c r="V21" s="15"/>
      <c r="Y21" s="36"/>
      <c r="Z21" s="32"/>
      <c r="AA21" s="32"/>
      <c r="AB21" s="32"/>
      <c r="AC21" s="32"/>
      <c r="AD21" s="32"/>
    </row>
    <row r="22" spans="1:30" ht="18.75">
      <c r="A22" s="11"/>
      <c r="C22" s="12"/>
      <c r="D22" s="12">
        <v>4</v>
      </c>
      <c r="E22" s="11"/>
      <c r="F22" s="20" t="s">
        <v>16</v>
      </c>
      <c r="G22" s="25">
        <f>IF(D23=1,C23,(IF(D24=1,C24,(IF(D25=1,C25,(IF(D26=1,C26,1.4)))))))</f>
        <v>1.4</v>
      </c>
      <c r="H22" s="54"/>
      <c r="I22" s="54"/>
      <c r="J22" s="19"/>
      <c r="K22" s="11"/>
      <c r="L22" s="16"/>
      <c r="M22" s="11"/>
      <c r="N22" s="11"/>
      <c r="O22" s="11"/>
      <c r="P22" s="16"/>
      <c r="Q22" s="11"/>
      <c r="R22" s="17" t="s">
        <v>15</v>
      </c>
      <c r="S22" s="29" t="s">
        <v>33</v>
      </c>
      <c r="T22" s="55"/>
      <c r="U22" s="55"/>
      <c r="V22" s="15"/>
      <c r="Y22" s="36"/>
      <c r="Z22" s="32"/>
      <c r="AA22" s="52"/>
      <c r="AB22" s="52"/>
      <c r="AC22" s="52"/>
      <c r="AD22" s="35"/>
    </row>
    <row r="23" spans="1:30" ht="18.75">
      <c r="A23" s="13" t="s">
        <v>14</v>
      </c>
      <c r="B23" s="26">
        <v>3</v>
      </c>
      <c r="C23" s="71" t="s">
        <v>145</v>
      </c>
      <c r="D23" s="26"/>
      <c r="E23" s="11"/>
      <c r="F23" s="22" t="s">
        <v>18</v>
      </c>
      <c r="G23" s="25">
        <f>IF(D23=2,C23,(IF(D24=2,C24,(IF(D25=2,C25,(IF(D26=2,C26,2.4)))))))</f>
        <v>2.4</v>
      </c>
      <c r="H23" s="7"/>
      <c r="I23" s="7"/>
      <c r="J23" s="15"/>
      <c r="K23" s="11"/>
      <c r="L23" s="11"/>
      <c r="M23" s="11"/>
      <c r="N23" s="11"/>
      <c r="O23" s="11"/>
      <c r="P23" s="11"/>
      <c r="Q23" s="11"/>
      <c r="R23" s="20" t="s">
        <v>16</v>
      </c>
      <c r="S23" s="25">
        <f>IF(P27=1,M27,(IF(P28=1,M28,(IF(P29=1,M29,1.11)))))</f>
        <v>1.11</v>
      </c>
      <c r="T23" s="7"/>
      <c r="U23" s="7"/>
      <c r="V23" s="15"/>
      <c r="Y23" s="36"/>
      <c r="Z23" s="32"/>
      <c r="AA23" s="37"/>
      <c r="AB23" s="37"/>
      <c r="AC23" s="37"/>
      <c r="AD23" s="34"/>
    </row>
    <row r="24" spans="1:30" ht="18.75">
      <c r="A24" s="17" t="s">
        <v>15</v>
      </c>
      <c r="B24" s="14">
        <v>10</v>
      </c>
      <c r="C24" s="73" t="s">
        <v>101</v>
      </c>
      <c r="D24" s="14"/>
      <c r="E24" s="11"/>
      <c r="F24" s="16"/>
      <c r="G24" s="16"/>
      <c r="H24" s="16"/>
      <c r="I24" s="16"/>
      <c r="J24" s="16"/>
      <c r="K24" s="11"/>
      <c r="L24" s="11"/>
      <c r="M24" s="11"/>
      <c r="N24" s="11"/>
      <c r="O24" s="11"/>
      <c r="P24" s="11"/>
      <c r="Q24" s="11"/>
      <c r="R24" s="22" t="s">
        <v>18</v>
      </c>
      <c r="S24" s="25">
        <f>IF(P27=2,M27,(IF(P28=2,M28,(IF(P29=2,M29,2.11)))))</f>
        <v>2.11</v>
      </c>
      <c r="T24" s="8"/>
      <c r="U24" s="8"/>
      <c r="V24" s="24"/>
      <c r="Y24" s="36"/>
      <c r="Z24" s="32"/>
      <c r="AA24" s="37"/>
      <c r="AB24" s="37"/>
      <c r="AC24" s="37"/>
      <c r="AD24" s="34"/>
    </row>
    <row r="25" spans="1:30" ht="18.75">
      <c r="A25" s="20" t="s">
        <v>16</v>
      </c>
      <c r="B25" s="14">
        <v>15</v>
      </c>
      <c r="C25" s="73" t="s">
        <v>119</v>
      </c>
      <c r="D25" s="14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Y25" s="36"/>
      <c r="Z25" s="32"/>
      <c r="AA25" s="37"/>
      <c r="AB25" s="37"/>
      <c r="AC25" s="37"/>
      <c r="AD25" s="34"/>
    </row>
    <row r="26" spans="1:30" ht="18.75">
      <c r="A26" s="22" t="s">
        <v>18</v>
      </c>
      <c r="B26" s="23">
        <v>22</v>
      </c>
      <c r="C26" s="78">
        <v>22</v>
      </c>
      <c r="D26" s="23"/>
      <c r="E26" s="11"/>
      <c r="F26" s="11"/>
      <c r="G26" s="11"/>
      <c r="H26" s="11"/>
      <c r="I26" s="11"/>
      <c r="J26" s="11"/>
      <c r="K26" s="11"/>
      <c r="L26" s="12" t="s">
        <v>28</v>
      </c>
      <c r="M26" s="21" t="s">
        <v>34</v>
      </c>
      <c r="N26" s="21"/>
      <c r="O26" s="21"/>
      <c r="P26" s="12">
        <v>11</v>
      </c>
      <c r="Q26" s="12"/>
      <c r="R26" s="11"/>
      <c r="S26" s="11"/>
      <c r="T26" s="11"/>
      <c r="U26" s="11"/>
      <c r="V26" s="11"/>
      <c r="Y26" s="36"/>
      <c r="Z26" s="32"/>
      <c r="AA26" s="37"/>
      <c r="AB26" s="37"/>
      <c r="AC26" s="37"/>
      <c r="AD26" s="34"/>
    </row>
    <row r="27" spans="1:30" ht="18.75">
      <c r="A27" s="11"/>
      <c r="B27" s="11"/>
      <c r="C27" s="70"/>
      <c r="D27" s="11"/>
      <c r="E27" s="11"/>
      <c r="F27" s="11"/>
      <c r="G27" s="11"/>
      <c r="H27" s="11"/>
      <c r="I27" s="11"/>
      <c r="J27" s="11"/>
      <c r="K27" s="11"/>
      <c r="L27" s="13" t="s">
        <v>14</v>
      </c>
      <c r="M27" s="25">
        <f>IF(J8=2,G8,(IF(J9=2,G9,(IF(J10=2,G10,(IF(J11=2,G11,2.7)))))))</f>
        <v>2.7</v>
      </c>
      <c r="N27" s="25"/>
      <c r="O27" s="25"/>
      <c r="P27" s="14"/>
      <c r="Q27" s="11"/>
      <c r="R27" s="11"/>
      <c r="S27" s="11"/>
      <c r="T27" s="11"/>
      <c r="U27" s="11"/>
      <c r="V27" s="11"/>
      <c r="Y27" s="36"/>
      <c r="Z27" s="32"/>
      <c r="AA27" s="34"/>
      <c r="AB27" s="34"/>
      <c r="AC27" s="34"/>
      <c r="AD27" s="34"/>
    </row>
    <row r="28" spans="1:30" ht="18.75">
      <c r="A28" s="11"/>
      <c r="C28" s="12"/>
      <c r="D28" s="12">
        <v>5</v>
      </c>
      <c r="E28" s="11"/>
      <c r="F28" s="11"/>
      <c r="G28" s="11"/>
      <c r="H28" s="11"/>
      <c r="I28" s="11"/>
      <c r="J28" s="11"/>
      <c r="K28" s="11"/>
      <c r="L28" s="17" t="s">
        <v>15</v>
      </c>
      <c r="M28" s="25">
        <f>IF(J20=1,G20,(IF(J21=1,G21,(IF(J22=1,G22,(IF(J23=1,G23,1.8)))))))</f>
        <v>1.8</v>
      </c>
      <c r="N28" s="25"/>
      <c r="O28" s="25"/>
      <c r="P28" s="14"/>
      <c r="Q28" s="11"/>
      <c r="R28" s="11"/>
      <c r="S28" s="11"/>
      <c r="T28" s="11"/>
      <c r="U28" s="11"/>
      <c r="V28" s="11"/>
      <c r="Y28" s="36"/>
      <c r="Z28" s="32"/>
      <c r="AA28" s="32"/>
      <c r="AB28" s="32"/>
      <c r="AC28" s="32"/>
      <c r="AD28" s="32"/>
    </row>
    <row r="29" spans="1:30" ht="18.75">
      <c r="A29" s="13" t="s">
        <v>14</v>
      </c>
      <c r="B29" s="26">
        <v>5</v>
      </c>
      <c r="C29" s="71" t="s">
        <v>100</v>
      </c>
      <c r="D29" s="26"/>
      <c r="E29" s="11"/>
      <c r="F29" s="11"/>
      <c r="G29" s="11"/>
      <c r="H29" s="11"/>
      <c r="I29" s="11"/>
      <c r="J29" s="11"/>
      <c r="K29" s="11"/>
      <c r="L29" s="20" t="s">
        <v>16</v>
      </c>
      <c r="M29" s="25">
        <f>IF(J32=1,G32,(IF(J33=1,G33,(IF(J34=1,G34,(IF(J35=1,G35,1.9)))))))</f>
        <v>1.9</v>
      </c>
      <c r="N29" s="25"/>
      <c r="O29" s="25"/>
      <c r="P29" s="14"/>
      <c r="Q29" s="11"/>
      <c r="R29" s="11"/>
      <c r="S29" s="11"/>
      <c r="T29" s="11"/>
      <c r="U29" s="11"/>
      <c r="V29" s="11"/>
      <c r="Y29" s="36"/>
      <c r="Z29" s="32"/>
      <c r="AA29" s="32"/>
      <c r="AB29" s="32"/>
      <c r="AC29" s="32"/>
      <c r="AD29" s="32"/>
    </row>
    <row r="30" spans="1:30" ht="18.75">
      <c r="A30" s="17" t="s">
        <v>15</v>
      </c>
      <c r="B30" s="14">
        <v>8</v>
      </c>
      <c r="C30" s="73" t="s">
        <v>94</v>
      </c>
      <c r="D30" s="14"/>
      <c r="E30" s="11"/>
      <c r="F30" s="11"/>
      <c r="G30" s="11"/>
      <c r="H30" s="11"/>
      <c r="I30" s="11"/>
      <c r="J30" s="11"/>
      <c r="K30" s="11"/>
      <c r="L30" s="16"/>
      <c r="M30" s="16"/>
      <c r="N30" s="16"/>
      <c r="O30" s="16"/>
      <c r="P30" s="16"/>
      <c r="Q30" s="11"/>
      <c r="R30" s="11"/>
      <c r="S30" s="11"/>
      <c r="T30" s="11"/>
      <c r="U30" s="11"/>
      <c r="V30" s="11"/>
      <c r="Y30" s="32"/>
      <c r="Z30" s="32"/>
      <c r="AA30" s="32"/>
      <c r="AB30" s="32"/>
      <c r="AC30" s="32"/>
      <c r="AD30" s="32"/>
    </row>
    <row r="31" spans="1:30" ht="18.75">
      <c r="A31" s="20" t="s">
        <v>16</v>
      </c>
      <c r="B31" s="14">
        <v>17</v>
      </c>
      <c r="C31" s="73" t="s">
        <v>99</v>
      </c>
      <c r="D31" s="14"/>
      <c r="E31" s="11"/>
      <c r="F31" s="12" t="s">
        <v>26</v>
      </c>
      <c r="G31" s="21" t="s">
        <v>36</v>
      </c>
      <c r="H31" s="21"/>
      <c r="I31" s="21"/>
      <c r="J31" s="12">
        <v>9</v>
      </c>
      <c r="K31" s="12"/>
      <c r="L31" s="16"/>
      <c r="M31" s="16"/>
      <c r="N31" s="16"/>
      <c r="O31" s="16"/>
      <c r="P31" s="16"/>
      <c r="Q31" s="11"/>
      <c r="R31" s="11"/>
      <c r="S31" s="11"/>
      <c r="T31" s="11"/>
      <c r="U31" s="11"/>
      <c r="V31" s="11"/>
      <c r="W31" s="32"/>
      <c r="X31" s="32"/>
      <c r="Y31" s="32"/>
      <c r="Z31" s="32"/>
      <c r="AA31" s="32"/>
      <c r="AB31" s="32"/>
      <c r="AC31" s="32"/>
      <c r="AD31" s="32"/>
    </row>
    <row r="32" spans="1:30" ht="18.75">
      <c r="A32" s="22" t="s">
        <v>18</v>
      </c>
      <c r="B32" s="23">
        <v>20</v>
      </c>
      <c r="C32" s="73" t="s">
        <v>146</v>
      </c>
      <c r="D32" s="23"/>
      <c r="E32" s="11"/>
      <c r="F32" s="13" t="s">
        <v>14</v>
      </c>
      <c r="G32" s="25">
        <f>IF(D29=1,C29,(IF(D30=1,C30,(IF(D31=1,C31,(IF(D32=1,C32,1.5)))))))</f>
        <v>1.5</v>
      </c>
      <c r="H32" s="48"/>
      <c r="I32" s="48"/>
      <c r="J32" s="26"/>
      <c r="K32" s="11"/>
      <c r="L32" s="16"/>
      <c r="M32" s="16"/>
      <c r="N32" s="16"/>
      <c r="O32" s="16"/>
      <c r="P32" s="16"/>
      <c r="Q32" s="11"/>
      <c r="R32" s="11"/>
      <c r="S32" s="11"/>
      <c r="T32" s="11"/>
      <c r="U32" s="11"/>
      <c r="V32" s="11"/>
      <c r="W32" s="32"/>
      <c r="X32" s="32"/>
      <c r="Y32" s="32"/>
      <c r="Z32" s="32"/>
      <c r="AA32" s="32"/>
      <c r="AB32" s="32"/>
      <c r="AC32" s="32"/>
      <c r="AD32" s="32"/>
    </row>
    <row r="33" spans="1:30" ht="18.75">
      <c r="A33" s="16"/>
      <c r="B33" s="16"/>
      <c r="C33" s="70"/>
      <c r="D33" s="16"/>
      <c r="E33" s="11"/>
      <c r="F33" s="17" t="s">
        <v>15</v>
      </c>
      <c r="G33" s="25">
        <f>IF(D29=2,C29,(IF(D30=2,C30,(IF(D31=2,C31,(IF(D32=2,C32,2.5)))))))</f>
        <v>2.5</v>
      </c>
      <c r="H33" s="25"/>
      <c r="I33" s="25"/>
      <c r="J33" s="14"/>
      <c r="K33" s="11"/>
      <c r="L33" s="16"/>
      <c r="M33" s="16"/>
      <c r="N33" s="16"/>
      <c r="O33" s="16"/>
      <c r="P33" s="16"/>
      <c r="Q33" s="11"/>
      <c r="R33" s="11"/>
      <c r="S33" s="11"/>
      <c r="T33" s="11"/>
      <c r="U33" s="11"/>
      <c r="V33" s="11"/>
      <c r="AA33" s="32"/>
      <c r="AB33" s="32"/>
      <c r="AC33" s="32"/>
      <c r="AD33" s="32"/>
    </row>
    <row r="34" spans="1:30" ht="18.75">
      <c r="A34" s="16"/>
      <c r="C34" s="12"/>
      <c r="D34" s="12">
        <v>6</v>
      </c>
      <c r="E34" s="11"/>
      <c r="F34" s="20" t="s">
        <v>16</v>
      </c>
      <c r="G34" s="25">
        <f>IF(D35=1,C35,(IF(D36=1,C36,(IF(D37=1,C37,(IF(D38=1,C38,1.6)))))))</f>
        <v>1.6</v>
      </c>
      <c r="H34" s="25"/>
      <c r="I34" s="25"/>
      <c r="J34" s="14"/>
      <c r="K34" s="11"/>
      <c r="L34" s="16"/>
      <c r="M34" s="16"/>
      <c r="N34" s="16"/>
      <c r="O34" s="16"/>
      <c r="P34" s="16"/>
      <c r="Q34" s="11"/>
      <c r="R34" s="11"/>
      <c r="S34" s="11"/>
      <c r="T34" s="11"/>
      <c r="U34" s="11"/>
      <c r="V34" s="11"/>
      <c r="AA34" s="32"/>
      <c r="AB34" s="32"/>
      <c r="AC34" s="32"/>
      <c r="AD34" s="32"/>
    </row>
    <row r="35" spans="1:30" ht="18.75">
      <c r="A35" s="13" t="s">
        <v>14</v>
      </c>
      <c r="B35" s="26">
        <v>2</v>
      </c>
      <c r="C35" s="71" t="s">
        <v>104</v>
      </c>
      <c r="D35" s="26"/>
      <c r="E35" s="11"/>
      <c r="F35" s="22" t="s">
        <v>18</v>
      </c>
      <c r="G35" s="25">
        <f>IF(D35=2,C35,(IF(D36=2,C36,(IF(D37=2,C37,(IF(D38=2,C38,2.6)))))))</f>
        <v>2.6</v>
      </c>
      <c r="H35" s="49"/>
      <c r="I35" s="49"/>
      <c r="J35" s="23"/>
      <c r="K35" s="11"/>
      <c r="L35" s="16"/>
      <c r="M35" s="16"/>
      <c r="N35" s="16"/>
      <c r="O35" s="16"/>
      <c r="P35" s="16"/>
      <c r="Q35" s="11"/>
      <c r="R35" s="11"/>
      <c r="S35" s="11"/>
      <c r="T35" s="11"/>
      <c r="U35" s="11"/>
      <c r="V35" s="11"/>
      <c r="AA35" s="32"/>
      <c r="AB35" s="32"/>
      <c r="AC35" s="32"/>
      <c r="AD35" s="32"/>
    </row>
    <row r="36" spans="1:30" ht="18.75">
      <c r="A36" s="17" t="s">
        <v>15</v>
      </c>
      <c r="B36" s="14">
        <v>11</v>
      </c>
      <c r="C36" s="73" t="s">
        <v>102</v>
      </c>
      <c r="D36" s="14"/>
      <c r="E36" s="11"/>
      <c r="F36" s="16"/>
      <c r="G36" s="16"/>
      <c r="H36" s="16"/>
      <c r="I36" s="16"/>
      <c r="J36" s="16"/>
      <c r="K36" s="11"/>
      <c r="L36" s="16"/>
      <c r="M36" s="16"/>
      <c r="N36" s="16"/>
      <c r="O36" s="16"/>
      <c r="P36" s="16"/>
      <c r="Q36" s="11"/>
      <c r="R36" s="11"/>
      <c r="S36" s="11"/>
      <c r="T36" s="11"/>
      <c r="U36" s="11"/>
      <c r="V36" s="11"/>
      <c r="AA36" s="32"/>
      <c r="AB36" s="32"/>
      <c r="AC36" s="32"/>
      <c r="AD36" s="32"/>
    </row>
    <row r="37" spans="1:30" ht="18.75">
      <c r="A37" s="20" t="s">
        <v>16</v>
      </c>
      <c r="B37" s="14">
        <v>14</v>
      </c>
      <c r="C37" s="73" t="s">
        <v>159</v>
      </c>
      <c r="D37" s="14"/>
      <c r="E37" s="11"/>
      <c r="F37" s="16"/>
      <c r="G37" s="16"/>
      <c r="H37" s="16"/>
      <c r="I37" s="16"/>
      <c r="J37" s="16"/>
      <c r="K37" s="11"/>
      <c r="L37" s="16"/>
      <c r="M37" s="16"/>
      <c r="N37" s="16"/>
      <c r="O37" s="16"/>
      <c r="P37" s="16"/>
      <c r="Q37" s="11"/>
      <c r="R37" s="11"/>
      <c r="S37" s="11"/>
      <c r="T37" s="11"/>
      <c r="U37" s="11"/>
      <c r="V37" s="11"/>
      <c r="W37" s="32"/>
      <c r="X37" s="32"/>
      <c r="Y37" s="32"/>
      <c r="Z37" s="32"/>
      <c r="AA37" s="32"/>
      <c r="AB37" s="32"/>
      <c r="AC37" s="32"/>
      <c r="AD37" s="32"/>
    </row>
    <row r="38" spans="1:30" ht="18.75">
      <c r="A38" s="22" t="s">
        <v>18</v>
      </c>
      <c r="B38" s="23">
        <v>23</v>
      </c>
      <c r="C38" s="78">
        <v>23</v>
      </c>
      <c r="D38" s="14"/>
      <c r="E38" s="11"/>
      <c r="F38" s="16"/>
      <c r="G38" s="16"/>
      <c r="H38" s="16"/>
      <c r="I38" s="16"/>
      <c r="J38" s="16"/>
      <c r="K38" s="11"/>
      <c r="L38" s="16"/>
      <c r="M38" s="16"/>
      <c r="N38" s="16"/>
      <c r="O38" s="16"/>
      <c r="P38" s="16"/>
      <c r="Q38" s="11"/>
      <c r="R38" s="11"/>
      <c r="S38" s="11"/>
      <c r="T38" s="11"/>
      <c r="U38" s="11"/>
      <c r="V38" s="11"/>
      <c r="W38" s="32"/>
      <c r="X38" s="32"/>
      <c r="Y38" s="32"/>
      <c r="Z38" s="32"/>
      <c r="AA38" s="32"/>
      <c r="AB38" s="32"/>
      <c r="AC38" s="32"/>
      <c r="AD38" s="32"/>
    </row>
    <row r="39" spans="1:30" ht="18.75">
      <c r="A39" s="36"/>
      <c r="B39" s="35"/>
      <c r="C39" s="66"/>
      <c r="D39" s="36"/>
      <c r="E39" s="35"/>
      <c r="F39" s="36"/>
      <c r="G39" s="51"/>
      <c r="H39" s="37"/>
      <c r="I39" s="36"/>
      <c r="J39" s="36"/>
      <c r="K39" s="35"/>
      <c r="L39" s="36"/>
      <c r="M39" s="36"/>
      <c r="N39" s="36"/>
      <c r="O39" s="36"/>
      <c r="P39" s="36"/>
      <c r="Q39" s="36"/>
      <c r="R39" s="36"/>
      <c r="S39" s="36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</row>
    <row r="40" spans="1:30" ht="18.75">
      <c r="A40" s="35"/>
      <c r="B40" s="36"/>
      <c r="C40" s="66"/>
      <c r="D40" s="36"/>
      <c r="E40" s="35"/>
      <c r="F40" s="36"/>
      <c r="G40" s="51"/>
      <c r="H40" s="37"/>
      <c r="I40" s="36"/>
      <c r="J40" s="36"/>
      <c r="K40" s="35"/>
      <c r="L40" s="36"/>
      <c r="M40" s="36"/>
      <c r="N40" s="36"/>
      <c r="O40" s="36"/>
      <c r="P40" s="36"/>
      <c r="Q40" s="36"/>
      <c r="R40" s="36"/>
      <c r="S40" s="36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</row>
    <row r="41" spans="23:30" ht="18.75">
      <c r="W41" s="3"/>
      <c r="X41" s="32"/>
      <c r="Y41" s="32"/>
      <c r="Z41" s="32"/>
      <c r="AA41" s="32"/>
      <c r="AB41" s="32"/>
      <c r="AC41" s="32"/>
      <c r="AD41" s="32"/>
    </row>
    <row r="42" spans="23:30" ht="15.75">
      <c r="W42" s="68"/>
      <c r="X42" s="32"/>
      <c r="Y42" s="32"/>
      <c r="Z42" s="32"/>
      <c r="AA42" s="32"/>
      <c r="AB42" s="32"/>
      <c r="AC42" s="32"/>
      <c r="AD42" s="32"/>
    </row>
    <row r="43" spans="23:30" ht="15.75">
      <c r="W43" s="68"/>
      <c r="X43" s="32"/>
      <c r="Y43" s="32"/>
      <c r="Z43" s="32"/>
      <c r="AA43" s="32"/>
      <c r="AB43" s="32"/>
      <c r="AC43" s="32"/>
      <c r="AD43" s="32"/>
    </row>
    <row r="44" spans="23:30" ht="15.75">
      <c r="W44" s="68"/>
      <c r="X44" s="32"/>
      <c r="Y44" s="32"/>
      <c r="Z44" s="32"/>
      <c r="AA44" s="32"/>
      <c r="AB44" s="32"/>
      <c r="AC44" s="32"/>
      <c r="AD44" s="32"/>
    </row>
    <row r="45" spans="23:30" ht="15.75">
      <c r="W45" s="68"/>
      <c r="X45" s="32"/>
      <c r="Y45" s="32"/>
      <c r="Z45" s="32"/>
      <c r="AA45" s="32"/>
      <c r="AB45" s="32"/>
      <c r="AC45" s="32"/>
      <c r="AD45" s="32"/>
    </row>
    <row r="46" spans="23:30" ht="15.75">
      <c r="W46" s="68"/>
      <c r="X46" s="32"/>
      <c r="Y46" s="32"/>
      <c r="Z46" s="32"/>
      <c r="AA46" s="32"/>
      <c r="AB46" s="32"/>
      <c r="AC46" s="32"/>
      <c r="AD46" s="32"/>
    </row>
    <row r="47" spans="23:30" ht="15.75">
      <c r="W47" s="68"/>
      <c r="X47" s="32"/>
      <c r="Y47" s="32"/>
      <c r="Z47" s="32"/>
      <c r="AA47" s="32"/>
      <c r="AB47" s="32"/>
      <c r="AC47" s="32"/>
      <c r="AD47" s="32"/>
    </row>
    <row r="48" spans="23:30" ht="15.75">
      <c r="W48" s="68"/>
      <c r="X48" s="32"/>
      <c r="Y48" s="32"/>
      <c r="Z48" s="32"/>
      <c r="AA48" s="32"/>
      <c r="AB48" s="32"/>
      <c r="AC48" s="32"/>
      <c r="AD48" s="32"/>
    </row>
    <row r="49" spans="23:30" ht="15.75">
      <c r="W49" s="68"/>
      <c r="X49" s="32"/>
      <c r="Y49" s="32"/>
      <c r="Z49" s="32"/>
      <c r="AA49" s="32"/>
      <c r="AB49" s="32"/>
      <c r="AC49" s="32"/>
      <c r="AD49" s="32"/>
    </row>
    <row r="50" spans="23:30" ht="15.75">
      <c r="W50" s="68"/>
      <c r="X50" s="32"/>
      <c r="Y50" s="32"/>
      <c r="Z50" s="32"/>
      <c r="AA50" s="32"/>
      <c r="AB50" s="32"/>
      <c r="AC50" s="32"/>
      <c r="AD50" s="32"/>
    </row>
    <row r="51" spans="23:30" ht="15.75">
      <c r="W51" s="68"/>
      <c r="X51" s="32"/>
      <c r="Y51" s="32"/>
      <c r="Z51" s="32"/>
      <c r="AA51" s="32"/>
      <c r="AB51" s="32"/>
      <c r="AC51" s="32"/>
      <c r="AD51" s="32"/>
    </row>
    <row r="52" spans="23:30" ht="15.75">
      <c r="W52" s="68"/>
      <c r="X52" s="32"/>
      <c r="Y52" s="32"/>
      <c r="Z52" s="32"/>
      <c r="AA52" s="32"/>
      <c r="AB52" s="32"/>
      <c r="AC52" s="32"/>
      <c r="AD52" s="32"/>
    </row>
    <row r="53" spans="23:26" ht="15.75">
      <c r="W53" s="68"/>
      <c r="X53" s="32"/>
      <c r="Y53" s="32"/>
      <c r="Z53" s="32"/>
    </row>
    <row r="54" spans="23:26" ht="15.75">
      <c r="W54" s="68"/>
      <c r="X54" s="32"/>
      <c r="Y54" s="32"/>
      <c r="Z54" s="32"/>
    </row>
    <row r="55" spans="23:26" ht="15.75">
      <c r="W55" s="68"/>
      <c r="X55" s="32"/>
      <c r="Y55" s="32"/>
      <c r="Z55" s="32"/>
    </row>
    <row r="56" spans="23:24" ht="15.75">
      <c r="W56" s="68"/>
      <c r="X56" s="32"/>
    </row>
    <row r="57" ht="15.75">
      <c r="W57" s="68"/>
    </row>
    <row r="58" ht="15.75">
      <c r="W58" s="68"/>
    </row>
    <row r="59" ht="15.75">
      <c r="W59" s="68"/>
    </row>
    <row r="60" ht="15.75">
      <c r="W60" s="68"/>
    </row>
    <row r="61" ht="15.75">
      <c r="W61" s="68"/>
    </row>
    <row r="62" ht="15.75">
      <c r="W62" s="68"/>
    </row>
    <row r="63" ht="15.75">
      <c r="W63" s="68"/>
    </row>
    <row r="64" spans="20:23" ht="18.75">
      <c r="T64" s="3"/>
      <c r="U64" s="3"/>
      <c r="V64" s="3"/>
      <c r="W64" s="68"/>
    </row>
    <row r="65" spans="20:23" ht="18.75">
      <c r="T65" s="3"/>
      <c r="U65" s="3"/>
      <c r="V65" s="3"/>
      <c r="W65" s="68"/>
    </row>
    <row r="66" spans="20:23" ht="18.75">
      <c r="T66" s="3"/>
      <c r="U66" s="3"/>
      <c r="V66" s="3"/>
      <c r="W66" s="68"/>
    </row>
    <row r="67" spans="20:23" ht="18.75">
      <c r="T67" s="3"/>
      <c r="U67" s="3"/>
      <c r="V67" s="3"/>
      <c r="W67" s="68"/>
    </row>
    <row r="68" spans="20:23" ht="18.75">
      <c r="T68" s="3"/>
      <c r="U68" s="3"/>
      <c r="V68" s="3"/>
      <c r="W68" s="68"/>
    </row>
    <row r="69" spans="20:22" ht="18.75">
      <c r="T69" s="3"/>
      <c r="U69" s="3"/>
      <c r="V69" s="3"/>
    </row>
    <row r="70" spans="20:22" ht="18.75">
      <c r="T70" s="3"/>
      <c r="U70" s="3"/>
      <c r="V70" s="3"/>
    </row>
    <row r="71" spans="20:22" ht="18.75">
      <c r="T71" s="3"/>
      <c r="U71" s="3"/>
      <c r="V71" s="3"/>
    </row>
    <row r="72" spans="20:22" ht="18.75">
      <c r="T72" s="3"/>
      <c r="U72" s="3"/>
      <c r="V72" s="3"/>
    </row>
    <row r="73" spans="20:22" ht="18.75">
      <c r="T73" s="3"/>
      <c r="U73" s="3"/>
      <c r="V73" s="3"/>
    </row>
    <row r="74" spans="20:22" ht="18.75">
      <c r="T74" s="3"/>
      <c r="U74" s="3"/>
      <c r="V74" s="3"/>
    </row>
    <row r="75" spans="20:22" ht="18.75">
      <c r="T75" s="3"/>
      <c r="U75" s="3"/>
      <c r="V75" s="3"/>
    </row>
    <row r="76" spans="20:22" ht="18.75">
      <c r="T76" s="3"/>
      <c r="U76" s="3"/>
      <c r="V76" s="3"/>
    </row>
    <row r="77" spans="20:22" ht="18.75">
      <c r="T77" s="3"/>
      <c r="U77" s="3"/>
      <c r="V77" s="3"/>
    </row>
    <row r="78" spans="20:22" ht="18.75">
      <c r="T78" s="3"/>
      <c r="U78" s="3"/>
      <c r="V78" s="3"/>
    </row>
    <row r="79" spans="20:22" ht="18.75">
      <c r="T79" s="3"/>
      <c r="U79" s="3"/>
      <c r="V79" s="3"/>
    </row>
    <row r="80" spans="20:22" ht="18.75">
      <c r="T80" s="3"/>
      <c r="U80" s="3"/>
      <c r="V80" s="3"/>
    </row>
    <row r="81" spans="20:22" ht="18.75">
      <c r="T81" s="3"/>
      <c r="U81" s="3"/>
      <c r="V81" s="3"/>
    </row>
    <row r="82" spans="20:22" ht="18.75">
      <c r="T82" s="3"/>
      <c r="U82" s="3"/>
      <c r="V82" s="3"/>
    </row>
    <row r="83" spans="20:22" ht="18.75">
      <c r="T83" s="3"/>
      <c r="U83" s="3"/>
      <c r="V83" s="3"/>
    </row>
    <row r="84" spans="20:22" ht="18.75">
      <c r="T84" s="3"/>
      <c r="U84" s="3"/>
      <c r="V84" s="3"/>
    </row>
    <row r="85" spans="20:22" ht="18.75">
      <c r="T85" s="3"/>
      <c r="U85" s="3"/>
      <c r="V85" s="3"/>
    </row>
    <row r="86" spans="20:22" ht="15.75">
      <c r="T86" s="68"/>
      <c r="U86" s="68"/>
      <c r="V86" s="68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50"/>
  <sheetViews>
    <sheetView zoomScalePageLayoutView="0" workbookViewId="0" topLeftCell="A1">
      <selection activeCell="C1" sqref="C1"/>
    </sheetView>
  </sheetViews>
  <sheetFormatPr defaultColWidth="11.00390625" defaultRowHeight="15.75"/>
  <cols>
    <col min="2" max="2" width="5.625" style="0" hidden="1" customWidth="1"/>
    <col min="3" max="3" width="21.375" style="57" customWidth="1"/>
    <col min="4" max="4" width="13.00390625" style="0" customWidth="1"/>
  </cols>
  <sheetData>
    <row r="1" spans="1:33" ht="21">
      <c r="A1" s="9" t="s">
        <v>43</v>
      </c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</row>
    <row r="2" spans="16:33" ht="15.75"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</row>
    <row r="3" spans="1:33" ht="18.75">
      <c r="A3" s="10" t="s">
        <v>1</v>
      </c>
      <c r="B3" s="10"/>
      <c r="C3" s="58"/>
      <c r="D3" s="10"/>
      <c r="E3" s="10"/>
      <c r="F3" s="10" t="s">
        <v>9</v>
      </c>
      <c r="G3" s="10"/>
      <c r="H3" s="10"/>
      <c r="I3" s="10"/>
      <c r="J3" s="10"/>
      <c r="K3" s="10"/>
      <c r="L3" s="10" t="s">
        <v>12</v>
      </c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</row>
    <row r="4" spans="1:33" ht="18.75">
      <c r="A4" s="11"/>
      <c r="B4" s="12" t="s">
        <v>13</v>
      </c>
      <c r="C4" s="58" t="s">
        <v>13</v>
      </c>
      <c r="D4" s="11">
        <v>1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36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</row>
    <row r="5" spans="1:33" ht="18.75">
      <c r="A5" s="4" t="s">
        <v>14</v>
      </c>
      <c r="B5" s="26">
        <v>1</v>
      </c>
      <c r="C5" s="74" t="s">
        <v>108</v>
      </c>
      <c r="D5" s="14"/>
      <c r="E5" s="16"/>
      <c r="F5" s="11"/>
      <c r="G5" s="11"/>
      <c r="H5" s="11"/>
      <c r="I5" s="11"/>
      <c r="J5" s="11"/>
      <c r="K5" s="11"/>
      <c r="L5" s="11"/>
      <c r="M5" s="11"/>
      <c r="N5" s="11"/>
      <c r="O5" s="11"/>
      <c r="P5" s="36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</row>
    <row r="6" spans="1:33" ht="18.75">
      <c r="A6" s="72" t="s">
        <v>15</v>
      </c>
      <c r="B6" s="14">
        <v>6</v>
      </c>
      <c r="C6" s="71" t="s">
        <v>109</v>
      </c>
      <c r="D6" s="14"/>
      <c r="E6" s="16"/>
      <c r="F6" s="11"/>
      <c r="G6" s="11"/>
      <c r="H6" s="11"/>
      <c r="I6" s="11"/>
      <c r="J6" s="11"/>
      <c r="K6" s="11"/>
      <c r="L6" s="11"/>
      <c r="M6" s="11"/>
      <c r="N6" s="11"/>
      <c r="O6" s="11"/>
      <c r="P6" s="36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</row>
    <row r="7" spans="1:33" ht="18.75">
      <c r="A7" s="5" t="s">
        <v>16</v>
      </c>
      <c r="B7" s="14">
        <v>7</v>
      </c>
      <c r="C7" s="73" t="s">
        <v>110</v>
      </c>
      <c r="D7" s="14"/>
      <c r="E7" s="16"/>
      <c r="F7" s="11"/>
      <c r="G7" s="11"/>
      <c r="H7" s="11"/>
      <c r="I7" s="11"/>
      <c r="J7" s="11"/>
      <c r="K7" s="11"/>
      <c r="L7" s="11"/>
      <c r="M7" s="11"/>
      <c r="N7" s="11"/>
      <c r="O7" s="11"/>
      <c r="P7" s="36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</row>
    <row r="8" spans="1:33" ht="18.75">
      <c r="A8" s="6" t="s">
        <v>18</v>
      </c>
      <c r="B8" s="23">
        <v>12</v>
      </c>
      <c r="C8" s="78">
        <v>12</v>
      </c>
      <c r="D8" s="14"/>
      <c r="E8" s="16"/>
      <c r="F8" s="81" t="s">
        <v>17</v>
      </c>
      <c r="G8" s="11"/>
      <c r="H8" s="11"/>
      <c r="I8" s="11"/>
      <c r="J8" s="11">
        <v>4</v>
      </c>
      <c r="K8" s="11"/>
      <c r="L8" s="11"/>
      <c r="M8" s="11"/>
      <c r="N8" s="11"/>
      <c r="O8" s="11"/>
      <c r="P8" s="36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</row>
    <row r="9" spans="1:33" ht="18.75">
      <c r="A9" s="11"/>
      <c r="B9" s="11"/>
      <c r="C9" s="70"/>
      <c r="D9" s="11"/>
      <c r="E9" s="11"/>
      <c r="F9" s="4" t="s">
        <v>14</v>
      </c>
      <c r="G9" s="25">
        <f>IF(D5=1,C5,(IF(D6=1,C6,(IF(D7=1,C7,(IF(D8=1,C8,1.1)))))))</f>
        <v>1.1</v>
      </c>
      <c r="H9" s="48"/>
      <c r="I9" s="48"/>
      <c r="J9" s="26"/>
      <c r="K9" s="11"/>
      <c r="L9" s="11"/>
      <c r="M9" s="11"/>
      <c r="N9" s="11"/>
      <c r="O9" s="11"/>
      <c r="P9" s="36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</row>
    <row r="10" spans="1:33" ht="18.75">
      <c r="A10" s="11"/>
      <c r="B10" s="12" t="s">
        <v>19</v>
      </c>
      <c r="C10" s="69" t="s">
        <v>19</v>
      </c>
      <c r="D10" s="11">
        <v>2</v>
      </c>
      <c r="E10" s="11"/>
      <c r="F10" s="72" t="s">
        <v>15</v>
      </c>
      <c r="G10" s="25">
        <f>IF(D11=2,C11,(IF(D12=2,C12,(IF(D13=2,C13,(IF(D14=2,C14,2.2)))))))</f>
        <v>2.2</v>
      </c>
      <c r="H10" s="25"/>
      <c r="I10" s="25"/>
      <c r="J10" s="14"/>
      <c r="K10" s="11"/>
      <c r="L10" s="11"/>
      <c r="M10" s="21" t="s">
        <v>20</v>
      </c>
      <c r="N10" s="21"/>
      <c r="O10" s="11">
        <v>6</v>
      </c>
      <c r="P10" s="36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</row>
    <row r="11" spans="1:33" ht="18.75">
      <c r="A11" s="4" t="s">
        <v>14</v>
      </c>
      <c r="B11" s="26">
        <v>3</v>
      </c>
      <c r="C11" s="74" t="s">
        <v>111</v>
      </c>
      <c r="D11" s="14"/>
      <c r="E11" s="16"/>
      <c r="F11" s="5" t="s">
        <v>16</v>
      </c>
      <c r="G11" s="25">
        <f>IF(D17=2,C17,(IF(D18=2,C18,(IF(D19=2,C19,(IF(D20=2,C20,3.2)))))))</f>
        <v>3.2</v>
      </c>
      <c r="H11" s="25"/>
      <c r="I11" s="25"/>
      <c r="J11" s="14"/>
      <c r="K11" s="11"/>
      <c r="L11" s="4" t="s">
        <v>14</v>
      </c>
      <c r="M11" s="25">
        <f>IF(J9=1,G9,(IF(J10=1,G10,(IF(J11=1,G11,1.1)))))</f>
        <v>1.1</v>
      </c>
      <c r="N11" s="48"/>
      <c r="O11" s="26"/>
      <c r="P11" s="36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</row>
    <row r="12" spans="1:33" ht="18.75">
      <c r="A12" s="72" t="s">
        <v>15</v>
      </c>
      <c r="B12" s="14">
        <v>4</v>
      </c>
      <c r="C12" s="71" t="s">
        <v>112</v>
      </c>
      <c r="D12" s="14"/>
      <c r="E12" s="16"/>
      <c r="F12" s="11"/>
      <c r="G12" s="11"/>
      <c r="H12" s="11"/>
      <c r="I12" s="11"/>
      <c r="J12" s="11"/>
      <c r="K12" s="11"/>
      <c r="L12" s="72" t="s">
        <v>15</v>
      </c>
      <c r="M12" s="25">
        <f>IF(J8=2,G8,(IF(J9=2,G9,(IF(J10=2,G10,(IF(J11=2,G11,2.1)))))))</f>
        <v>2.1</v>
      </c>
      <c r="N12" s="25"/>
      <c r="O12" s="14"/>
      <c r="P12" s="36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</row>
    <row r="13" spans="1:33" ht="18.75">
      <c r="A13" s="5" t="s">
        <v>16</v>
      </c>
      <c r="B13" s="14">
        <v>9</v>
      </c>
      <c r="C13" s="73" t="s">
        <v>113</v>
      </c>
      <c r="D13" s="14"/>
      <c r="E13" s="16"/>
      <c r="F13" s="11"/>
      <c r="G13" s="11"/>
      <c r="H13" s="11"/>
      <c r="I13" s="11"/>
      <c r="J13" s="11"/>
      <c r="K13" s="11"/>
      <c r="L13" s="5" t="s">
        <v>16</v>
      </c>
      <c r="M13" s="25">
        <f>IF(J14=1,G14,(IF(J15=1,G15,(IF(J16=1,G16,(IF(J17=1,G17,1.2)))))))</f>
        <v>1.2</v>
      </c>
      <c r="N13" s="25"/>
      <c r="O13" s="14"/>
      <c r="P13" s="36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</row>
    <row r="14" spans="1:33" ht="18.75">
      <c r="A14" s="6" t="s">
        <v>18</v>
      </c>
      <c r="B14" s="23">
        <v>10</v>
      </c>
      <c r="C14" s="73" t="s">
        <v>114</v>
      </c>
      <c r="D14" s="14"/>
      <c r="E14" s="16"/>
      <c r="F14" s="12" t="s">
        <v>22</v>
      </c>
      <c r="G14" s="11"/>
      <c r="H14" s="11"/>
      <c r="I14" s="11"/>
      <c r="J14" s="11">
        <v>5</v>
      </c>
      <c r="K14" s="11"/>
      <c r="L14" s="6" t="s">
        <v>18</v>
      </c>
      <c r="M14" s="25">
        <f>IF(J14=2,G14,(IF(J15=2,G15,(IF(J16=2,G16,(IF(J17=2,G17,2.2)))))))</f>
        <v>2.2</v>
      </c>
      <c r="N14" s="49"/>
      <c r="O14" s="23"/>
      <c r="P14" s="36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</row>
    <row r="15" spans="1:33" ht="18.75">
      <c r="A15" s="16"/>
      <c r="B15" s="16"/>
      <c r="C15" s="70"/>
      <c r="D15" s="16"/>
      <c r="E15" s="16"/>
      <c r="F15" s="4" t="s">
        <v>14</v>
      </c>
      <c r="G15" s="25">
        <f>IF(D5=2,C5,(IF(D6=2,C6,(IF(D7=2,C7,(IF(D8=2,C8,2.1)))))))</f>
        <v>2.1</v>
      </c>
      <c r="H15" s="48"/>
      <c r="I15" s="48"/>
      <c r="J15" s="26"/>
      <c r="K15" s="11"/>
      <c r="L15" s="16"/>
      <c r="M15" s="16"/>
      <c r="N15" s="16"/>
      <c r="O15" s="16"/>
      <c r="P15" s="36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</row>
    <row r="16" spans="1:33" ht="18.75">
      <c r="A16" s="16"/>
      <c r="B16" s="12" t="s">
        <v>21</v>
      </c>
      <c r="C16" s="69" t="s">
        <v>21</v>
      </c>
      <c r="D16" s="11">
        <v>3</v>
      </c>
      <c r="E16" s="11"/>
      <c r="F16" s="72" t="s">
        <v>15</v>
      </c>
      <c r="G16" s="25">
        <f>IF(D11=1,C11,(IF(D12=1,C12,(IF(D13=1,C13,(IF(D14=1,C14,1.2)))))))</f>
        <v>1.2</v>
      </c>
      <c r="H16" s="25"/>
      <c r="I16" s="25"/>
      <c r="J16" s="14"/>
      <c r="K16" s="11"/>
      <c r="L16" s="16"/>
      <c r="M16" s="16"/>
      <c r="N16" s="16"/>
      <c r="O16" s="16"/>
      <c r="P16" s="36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</row>
    <row r="17" spans="1:33" ht="18.75">
      <c r="A17" s="4" t="s">
        <v>14</v>
      </c>
      <c r="B17" s="26">
        <v>2</v>
      </c>
      <c r="C17" s="74" t="s">
        <v>89</v>
      </c>
      <c r="D17" s="14"/>
      <c r="E17" s="16"/>
      <c r="F17" s="5" t="s">
        <v>16</v>
      </c>
      <c r="G17" s="25">
        <f>IF(D17=1,C17,(IF(D18=1,C18,(IF(D19=1,C19,(IF(D20=1,C20,1.3)))))))</f>
        <v>1.3</v>
      </c>
      <c r="H17" s="25"/>
      <c r="I17" s="25"/>
      <c r="J17" s="14"/>
      <c r="K17" s="11"/>
      <c r="L17" s="16"/>
      <c r="M17" s="16"/>
      <c r="N17" s="16"/>
      <c r="O17" s="16"/>
      <c r="P17" s="36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</row>
    <row r="18" spans="1:33" ht="18.75">
      <c r="A18" s="72" t="s">
        <v>15</v>
      </c>
      <c r="B18" s="14">
        <v>5</v>
      </c>
      <c r="C18" s="71" t="s">
        <v>115</v>
      </c>
      <c r="D18" s="14"/>
      <c r="E18" s="16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36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</row>
    <row r="19" spans="1:33" ht="18.75">
      <c r="A19" s="5" t="s">
        <v>16</v>
      </c>
      <c r="B19" s="14">
        <v>8</v>
      </c>
      <c r="C19" s="73" t="s">
        <v>107</v>
      </c>
      <c r="D19" s="14"/>
      <c r="E19" s="16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36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</row>
    <row r="20" spans="1:33" ht="18.75">
      <c r="A20" s="6" t="s">
        <v>18</v>
      </c>
      <c r="B20" s="23">
        <v>11</v>
      </c>
      <c r="C20" s="73" t="s">
        <v>116</v>
      </c>
      <c r="D20" s="14"/>
      <c r="E20" s="16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36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</row>
    <row r="21" spans="13:33" ht="15.75"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</row>
    <row r="22" spans="13:33" ht="15.75"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</row>
    <row r="23" spans="1:33" ht="18.75">
      <c r="A23" s="36"/>
      <c r="B23" s="36"/>
      <c r="C23" s="36"/>
      <c r="D23" s="36"/>
      <c r="E23" s="36"/>
      <c r="F23" s="30"/>
      <c r="G23" s="37"/>
      <c r="H23" s="36"/>
      <c r="I23" s="36"/>
      <c r="J23" s="36"/>
      <c r="K23" s="36"/>
      <c r="L23" s="36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</row>
    <row r="24" spans="1:33" ht="18.75">
      <c r="A24" s="36"/>
      <c r="B24" s="36"/>
      <c r="C24" s="36"/>
      <c r="D24" s="36"/>
      <c r="E24" s="36"/>
      <c r="F24" s="30"/>
      <c r="G24" s="37"/>
      <c r="H24" s="36"/>
      <c r="I24" s="36"/>
      <c r="J24" s="36"/>
      <c r="K24" s="36"/>
      <c r="L24" s="36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</row>
    <row r="25" spans="1:33" ht="18.75">
      <c r="A25" s="35"/>
      <c r="B25" s="36"/>
      <c r="C25" s="36"/>
      <c r="D25" s="36"/>
      <c r="E25" s="36"/>
      <c r="F25" s="30"/>
      <c r="G25" s="37"/>
      <c r="H25" s="36"/>
      <c r="I25" s="36"/>
      <c r="J25" s="36"/>
      <c r="K25" s="36"/>
      <c r="L25" s="36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</row>
    <row r="26" spans="1:33" ht="18.75">
      <c r="A26" s="68"/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36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</row>
    <row r="27" spans="1:33" ht="18.75">
      <c r="A27" s="32"/>
      <c r="B27" s="32"/>
      <c r="C27" s="67"/>
      <c r="D27" s="32"/>
      <c r="E27" s="32"/>
      <c r="F27" s="32"/>
      <c r="G27" s="32"/>
      <c r="H27" s="32"/>
      <c r="I27" s="32"/>
      <c r="J27" s="32"/>
      <c r="K27" s="32"/>
      <c r="L27" s="36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</row>
    <row r="28" spans="1:33" ht="18.75">
      <c r="A28" s="32"/>
      <c r="B28" s="32"/>
      <c r="C28" s="67"/>
      <c r="D28" s="32"/>
      <c r="E28" s="32"/>
      <c r="F28" s="32"/>
      <c r="G28" s="32"/>
      <c r="H28" s="32"/>
      <c r="I28" s="32"/>
      <c r="J28" s="32"/>
      <c r="K28" s="32"/>
      <c r="L28" s="36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</row>
    <row r="29" spans="1:33" ht="15.75">
      <c r="A29" s="32"/>
      <c r="B29" s="32"/>
      <c r="C29" s="67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</row>
    <row r="30" spans="12:33" ht="15.75"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</row>
    <row r="31" spans="12:33" ht="15.75"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</row>
    <row r="32" spans="12:33" ht="15.75"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</row>
    <row r="33" spans="12:33" ht="15.75"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</row>
    <row r="34" spans="12:33" ht="15.75"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</row>
    <row r="35" spans="12:33" ht="15.75"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</row>
    <row r="36" spans="12:33" ht="15.75"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</row>
    <row r="37" spans="12:33" ht="15.75"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</row>
    <row r="38" spans="12:33" ht="15.75"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</row>
    <row r="39" spans="12:33" ht="15.75"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</row>
    <row r="40" spans="12:33" ht="15.75"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</row>
    <row r="41" spans="12:33" ht="15.75"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</row>
    <row r="42" spans="12:33" ht="15.75"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</row>
    <row r="43" spans="12:33" ht="15.75"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</row>
    <row r="44" spans="12:33" ht="15.75"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</row>
    <row r="45" spans="12:33" ht="15.75"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</row>
    <row r="46" spans="12:33" ht="15.75"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</row>
    <row r="47" spans="12:33" ht="15.75"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</row>
    <row r="48" spans="12:33" ht="15.75"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</row>
    <row r="49" spans="12:33" ht="15.75"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</row>
    <row r="50" spans="12:33" ht="15.75"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</row>
  </sheetData>
  <sheetProtection/>
  <printOptions/>
  <pageMargins left="0.75" right="0.75" top="1" bottom="1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X54"/>
  <sheetViews>
    <sheetView zoomScalePageLayoutView="0" workbookViewId="0" topLeftCell="A1">
      <selection activeCell="E28" sqref="E28"/>
    </sheetView>
  </sheetViews>
  <sheetFormatPr defaultColWidth="11.00390625" defaultRowHeight="15.75"/>
  <cols>
    <col min="2" max="2" width="3.50390625" style="0" hidden="1" customWidth="1"/>
    <col min="3" max="3" width="19.375" style="57" customWidth="1"/>
  </cols>
  <sheetData>
    <row r="1" spans="3:24" ht="15.75">
      <c r="C1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</row>
    <row r="2" spans="1:24" ht="21">
      <c r="A2" s="9" t="s">
        <v>149</v>
      </c>
      <c r="C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</row>
    <row r="3" spans="3:24" ht="15.75">
      <c r="C3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</row>
    <row r="4" spans="3:24" ht="18.75">
      <c r="C4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32"/>
    </row>
    <row r="5" spans="1:24" ht="18.75">
      <c r="A5" s="10" t="s">
        <v>1</v>
      </c>
      <c r="B5" s="10"/>
      <c r="C5" s="10"/>
      <c r="D5" s="10"/>
      <c r="E5" s="10"/>
      <c r="F5" s="10" t="s">
        <v>9</v>
      </c>
      <c r="G5" s="10"/>
      <c r="H5" s="10"/>
      <c r="I5" s="10"/>
      <c r="J5" s="10" t="s">
        <v>12</v>
      </c>
      <c r="M5" s="51"/>
      <c r="N5" s="51"/>
      <c r="O5" s="51"/>
      <c r="P5" s="51"/>
      <c r="Q5" s="51"/>
      <c r="R5" s="51"/>
      <c r="S5" s="51"/>
      <c r="T5" s="36"/>
      <c r="U5" s="36"/>
      <c r="V5" s="36"/>
      <c r="W5" s="36"/>
      <c r="X5" s="32"/>
    </row>
    <row r="6" spans="1:24" ht="18.75">
      <c r="A6" s="11"/>
      <c r="C6" s="12" t="s">
        <v>13</v>
      </c>
      <c r="D6" s="11">
        <v>1</v>
      </c>
      <c r="E6" s="11"/>
      <c r="F6" s="11"/>
      <c r="G6" s="11"/>
      <c r="H6" s="11"/>
      <c r="I6" s="11"/>
      <c r="J6" s="11"/>
      <c r="K6" s="11"/>
      <c r="L6" s="11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2"/>
    </row>
    <row r="7" spans="1:24" ht="18.75">
      <c r="A7" s="4" t="s">
        <v>14</v>
      </c>
      <c r="B7" s="26">
        <v>1</v>
      </c>
      <c r="C7" s="56" t="s">
        <v>120</v>
      </c>
      <c r="D7" s="26"/>
      <c r="E7" s="16"/>
      <c r="F7" s="11"/>
      <c r="G7" s="11"/>
      <c r="H7" s="11"/>
      <c r="I7" s="11"/>
      <c r="J7" s="11"/>
      <c r="K7" s="11"/>
      <c r="L7" s="11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2"/>
    </row>
    <row r="8" spans="1:24" ht="18.75">
      <c r="A8" s="63" t="s">
        <v>15</v>
      </c>
      <c r="B8" s="14">
        <v>8</v>
      </c>
      <c r="C8" s="56" t="s">
        <v>121</v>
      </c>
      <c r="D8" s="14"/>
      <c r="E8" s="16"/>
      <c r="F8" s="11"/>
      <c r="G8" s="11"/>
      <c r="H8" s="11"/>
      <c r="I8" s="11"/>
      <c r="J8" s="11"/>
      <c r="K8" s="11"/>
      <c r="L8" s="11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2"/>
    </row>
    <row r="9" spans="1:24" ht="18.75">
      <c r="A9" s="5" t="s">
        <v>16</v>
      </c>
      <c r="B9" s="14">
        <v>9</v>
      </c>
      <c r="C9" s="56" t="s">
        <v>122</v>
      </c>
      <c r="D9" s="14"/>
      <c r="E9" s="16"/>
      <c r="F9" s="64" t="s">
        <v>17</v>
      </c>
      <c r="G9" s="11"/>
      <c r="H9" s="11">
        <v>5</v>
      </c>
      <c r="I9" s="11"/>
      <c r="J9" s="11"/>
      <c r="K9" s="11"/>
      <c r="L9" s="11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2"/>
    </row>
    <row r="10" spans="1:24" ht="18.75">
      <c r="A10" s="6" t="s">
        <v>18</v>
      </c>
      <c r="B10" s="23">
        <v>16</v>
      </c>
      <c r="C10" s="80">
        <v>16</v>
      </c>
      <c r="D10" s="23"/>
      <c r="E10" s="16"/>
      <c r="F10" s="4" t="s">
        <v>14</v>
      </c>
      <c r="G10" s="25">
        <f>IF(D7=1,C7,(IF(D8=1,C8,(IF(D9=1,C9,(IF(D10=1,C10,1.1)))))))</f>
        <v>1.1</v>
      </c>
      <c r="H10" s="26"/>
      <c r="I10" s="11"/>
      <c r="J10" s="11"/>
      <c r="K10" s="11"/>
      <c r="L10" s="11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2"/>
    </row>
    <row r="11" spans="1:24" ht="18.75">
      <c r="A11" s="11"/>
      <c r="B11" s="11"/>
      <c r="C11" s="11"/>
      <c r="D11" s="11"/>
      <c r="E11" s="11"/>
      <c r="F11" s="63" t="s">
        <v>15</v>
      </c>
      <c r="G11" s="25">
        <f>IF(D13=1,C13,(IF(D14=1,C14,(IF(D15=1,C15,(IF(D16=1,C16,1.2)))))))</f>
        <v>1.2</v>
      </c>
      <c r="H11" s="14"/>
      <c r="I11" s="11"/>
      <c r="J11" s="11"/>
      <c r="K11" s="11"/>
      <c r="L11" s="11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2"/>
    </row>
    <row r="12" spans="1:24" ht="18.75">
      <c r="A12" s="11"/>
      <c r="C12" s="10" t="s">
        <v>19</v>
      </c>
      <c r="D12" s="11">
        <v>2</v>
      </c>
      <c r="E12" s="11"/>
      <c r="F12" s="5" t="s">
        <v>16</v>
      </c>
      <c r="G12" s="25">
        <f>IF(D19=2,C19,(IF(D20=2,C20,(IF(D21=2,C27,(IF(D22=2,C21,2.3)))))))</f>
        <v>2.3</v>
      </c>
      <c r="H12" s="14"/>
      <c r="I12" s="11"/>
      <c r="J12" s="11"/>
      <c r="K12" s="11"/>
      <c r="L12" s="11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2"/>
    </row>
    <row r="13" spans="1:24" ht="18.75">
      <c r="A13" s="4" t="s">
        <v>14</v>
      </c>
      <c r="B13" s="26">
        <v>4</v>
      </c>
      <c r="C13" s="56" t="s">
        <v>123</v>
      </c>
      <c r="D13" s="26"/>
      <c r="E13" s="16"/>
      <c r="F13" s="6" t="s">
        <v>18</v>
      </c>
      <c r="G13" s="25">
        <f>IF(D25=2,C25,(IF(D26=2,C26,(IF(D27=2,#REF!,(IF(D28=2,C28,2.4)))))))</f>
        <v>2.4</v>
      </c>
      <c r="H13" s="23"/>
      <c r="I13" s="11"/>
      <c r="J13" s="11"/>
      <c r="K13" s="11"/>
      <c r="L13" s="11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2"/>
    </row>
    <row r="14" spans="1:24" ht="18.75">
      <c r="A14" s="63" t="s">
        <v>15</v>
      </c>
      <c r="B14" s="14">
        <v>5</v>
      </c>
      <c r="C14" s="56" t="s">
        <v>124</v>
      </c>
      <c r="D14" s="14"/>
      <c r="E14" s="16"/>
      <c r="F14" s="11"/>
      <c r="G14" s="11"/>
      <c r="H14" s="11"/>
      <c r="I14" s="11"/>
      <c r="J14" s="11"/>
      <c r="K14" s="11"/>
      <c r="L14" s="11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2"/>
    </row>
    <row r="15" spans="1:24" ht="18.75">
      <c r="A15" s="5" t="s">
        <v>16</v>
      </c>
      <c r="B15" s="14">
        <v>12</v>
      </c>
      <c r="C15" s="56" t="s">
        <v>125</v>
      </c>
      <c r="D15" s="14"/>
      <c r="E15" s="16"/>
      <c r="F15" s="11"/>
      <c r="G15" s="11"/>
      <c r="H15" s="11"/>
      <c r="I15" s="11"/>
      <c r="J15" s="11"/>
      <c r="K15" s="65" t="s">
        <v>20</v>
      </c>
      <c r="L15" s="11">
        <v>7</v>
      </c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2"/>
    </row>
    <row r="16" spans="1:24" ht="18.75">
      <c r="A16" s="6" t="s">
        <v>18</v>
      </c>
      <c r="B16" s="23">
        <v>13</v>
      </c>
      <c r="C16" s="56" t="s">
        <v>126</v>
      </c>
      <c r="D16" s="23"/>
      <c r="E16" s="16"/>
      <c r="F16" s="11"/>
      <c r="G16" s="11"/>
      <c r="H16" s="11"/>
      <c r="I16" s="11"/>
      <c r="J16" s="4" t="s">
        <v>14</v>
      </c>
      <c r="K16" s="25">
        <f>IF(H10=1,G10,(IF(H11=1,G11,(IF(H12=1,G12,(IF(H13=1,G13,1.5)))))))</f>
        <v>1.5</v>
      </c>
      <c r="L16" s="26"/>
      <c r="M16" s="35"/>
      <c r="N16" s="52"/>
      <c r="O16" s="52"/>
      <c r="P16" s="52"/>
      <c r="Q16" s="35"/>
      <c r="R16" s="36"/>
      <c r="S16" s="36"/>
      <c r="T16" s="36"/>
      <c r="U16" s="36"/>
      <c r="V16" s="36"/>
      <c r="W16" s="36"/>
      <c r="X16" s="32"/>
    </row>
    <row r="17" spans="1:24" ht="18.75">
      <c r="A17" s="16"/>
      <c r="B17" s="16"/>
      <c r="C17" s="16"/>
      <c r="D17" s="16"/>
      <c r="E17" s="16"/>
      <c r="F17" s="11"/>
      <c r="G17" s="11"/>
      <c r="H17" s="11"/>
      <c r="I17" s="11"/>
      <c r="J17" s="63" t="s">
        <v>15</v>
      </c>
      <c r="K17" s="25">
        <f>IF(H10=2,G10,(IF(H11=2,G11,(IF(H12=2,G12,(IF(H13=2,G13,2.5)))))))</f>
        <v>2.5</v>
      </c>
      <c r="L17" s="14"/>
      <c r="M17" s="35"/>
      <c r="N17" s="37"/>
      <c r="O17" s="37"/>
      <c r="P17" s="37"/>
      <c r="Q17" s="36"/>
      <c r="R17" s="36"/>
      <c r="S17" s="36"/>
      <c r="T17" s="36"/>
      <c r="U17" s="36"/>
      <c r="V17" s="36"/>
      <c r="W17" s="36"/>
      <c r="X17" s="32"/>
    </row>
    <row r="18" spans="1:24" ht="18.75">
      <c r="A18" s="16"/>
      <c r="C18" s="10" t="s">
        <v>21</v>
      </c>
      <c r="D18" s="11">
        <v>3</v>
      </c>
      <c r="E18" s="11"/>
      <c r="F18" s="11"/>
      <c r="G18" s="11"/>
      <c r="H18" s="11"/>
      <c r="I18" s="11"/>
      <c r="J18" s="5" t="s">
        <v>16</v>
      </c>
      <c r="K18" s="25">
        <f>IF(H22=1,G22,(IF(H23=1,G23,(IF(H24=1,G24,(IF(H25=1,G25,1.6)))))))</f>
        <v>1.6</v>
      </c>
      <c r="L18" s="14"/>
      <c r="M18" s="51"/>
      <c r="N18" s="37"/>
      <c r="O18" s="37"/>
      <c r="P18" s="37"/>
      <c r="Q18" s="36"/>
      <c r="R18" s="36"/>
      <c r="S18" s="36"/>
      <c r="T18" s="36"/>
      <c r="U18" s="36"/>
      <c r="V18" s="36"/>
      <c r="W18" s="36"/>
      <c r="X18" s="32"/>
    </row>
    <row r="19" spans="1:24" ht="18.75">
      <c r="A19" s="4" t="s">
        <v>14</v>
      </c>
      <c r="B19" s="26">
        <v>3</v>
      </c>
      <c r="C19" s="56" t="s">
        <v>127</v>
      </c>
      <c r="D19" s="26"/>
      <c r="E19" s="16"/>
      <c r="F19" s="11"/>
      <c r="G19" s="11"/>
      <c r="H19" s="11"/>
      <c r="I19" s="11"/>
      <c r="J19" s="6" t="s">
        <v>18</v>
      </c>
      <c r="K19" s="25">
        <f>IF(H22=2,G22,(IF(H23=2,G23,(IF(H24=2,G24,(IF(H25=2,G25,2.6)))))))</f>
        <v>2.6</v>
      </c>
      <c r="L19" s="23"/>
      <c r="M19" s="51"/>
      <c r="N19" s="37"/>
      <c r="O19" s="37"/>
      <c r="P19" s="37"/>
      <c r="Q19" s="36"/>
      <c r="R19" s="36"/>
      <c r="S19" s="36"/>
      <c r="T19" s="36"/>
      <c r="U19" s="36"/>
      <c r="V19" s="36"/>
      <c r="W19" s="36"/>
      <c r="X19" s="32"/>
    </row>
    <row r="20" spans="1:24" ht="18.75">
      <c r="A20" s="63" t="s">
        <v>15</v>
      </c>
      <c r="B20" s="14">
        <v>6</v>
      </c>
      <c r="C20" s="56" t="s">
        <v>128</v>
      </c>
      <c r="D20" s="14"/>
      <c r="E20" s="16"/>
      <c r="F20" s="11"/>
      <c r="G20" s="11"/>
      <c r="H20" s="11"/>
      <c r="I20" s="11"/>
      <c r="J20" s="16"/>
      <c r="K20" s="16"/>
      <c r="L20" s="1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2"/>
    </row>
    <row r="21" spans="1:24" ht="18.75">
      <c r="A21" s="5" t="s">
        <v>16</v>
      </c>
      <c r="B21" s="14">
        <v>11</v>
      </c>
      <c r="C21" s="56" t="s">
        <v>130</v>
      </c>
      <c r="D21" s="14"/>
      <c r="E21" s="16"/>
      <c r="F21" s="11" t="s">
        <v>22</v>
      </c>
      <c r="G21" s="11"/>
      <c r="H21" s="11">
        <v>6</v>
      </c>
      <c r="I21" s="11"/>
      <c r="J21" s="16"/>
      <c r="K21" s="16"/>
      <c r="L21" s="1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2"/>
    </row>
    <row r="22" spans="1:24" ht="18.75">
      <c r="A22" s="6" t="s">
        <v>18</v>
      </c>
      <c r="B22" s="23">
        <v>14</v>
      </c>
      <c r="C22" s="144">
        <v>14</v>
      </c>
      <c r="D22" s="23"/>
      <c r="E22" s="16"/>
      <c r="F22" s="4" t="s">
        <v>14</v>
      </c>
      <c r="G22" s="25">
        <f>IF(D7=2,C7,(IF(D7=2,C7,(IF(D8=2,C8,(IF(D9=2,C9,2.1)))))))</f>
        <v>2.1</v>
      </c>
      <c r="H22" s="26"/>
      <c r="I22" s="11"/>
      <c r="J22" s="16"/>
      <c r="K22" s="16"/>
      <c r="L22" s="16"/>
      <c r="M22" s="36"/>
      <c r="N22" s="37"/>
      <c r="O22" s="37"/>
      <c r="P22" s="37"/>
      <c r="Q22" s="36"/>
      <c r="R22" s="36"/>
      <c r="S22" s="35"/>
      <c r="T22" s="52"/>
      <c r="U22" s="52"/>
      <c r="V22" s="52"/>
      <c r="W22" s="35"/>
      <c r="X22" s="32"/>
    </row>
    <row r="23" spans="1:24" ht="18.75">
      <c r="A23" s="16"/>
      <c r="B23" s="16"/>
      <c r="C23" s="16"/>
      <c r="D23" s="16"/>
      <c r="E23" s="16"/>
      <c r="F23" s="63" t="s">
        <v>15</v>
      </c>
      <c r="G23" s="25">
        <f>IF(D13=2,C13,(IF(D14=2,C14,(IF(D15=2,C15,(IF(D16=2,C16,2.2)))))))</f>
        <v>2.2</v>
      </c>
      <c r="H23" s="14"/>
      <c r="I23" s="11"/>
      <c r="J23" s="16"/>
      <c r="K23" s="16"/>
      <c r="L23" s="16"/>
      <c r="M23" s="36"/>
      <c r="N23" s="36"/>
      <c r="O23" s="36"/>
      <c r="P23" s="36"/>
      <c r="Q23" s="36"/>
      <c r="R23" s="36"/>
      <c r="S23" s="35"/>
      <c r="T23" s="79"/>
      <c r="U23" s="79"/>
      <c r="V23" s="79"/>
      <c r="W23" s="36"/>
      <c r="X23" s="32"/>
    </row>
    <row r="24" spans="1:24" ht="18.75">
      <c r="A24" s="16"/>
      <c r="C24" s="10" t="s">
        <v>23</v>
      </c>
      <c r="D24" s="11">
        <v>4</v>
      </c>
      <c r="E24" s="11"/>
      <c r="F24" s="5" t="s">
        <v>16</v>
      </c>
      <c r="G24" s="25">
        <f>IF(D19=1,C19,(IF(D20=1,C20,(IF(D21=1,C27,(IF(D22=1,C21,1.3)))))))</f>
        <v>1.3</v>
      </c>
      <c r="H24" s="14"/>
      <c r="I24" s="11"/>
      <c r="J24" s="16"/>
      <c r="K24" s="16"/>
      <c r="L24" s="16"/>
      <c r="M24" s="36"/>
      <c r="N24" s="36"/>
      <c r="O24" s="36"/>
      <c r="P24" s="36"/>
      <c r="Q24" s="36"/>
      <c r="R24" s="36"/>
      <c r="S24" s="51"/>
      <c r="T24" s="79"/>
      <c r="U24" s="79"/>
      <c r="V24" s="79"/>
      <c r="W24" s="36"/>
      <c r="X24" s="32"/>
    </row>
    <row r="25" spans="1:24" ht="18.75">
      <c r="A25" s="4" t="s">
        <v>14</v>
      </c>
      <c r="B25" s="26">
        <v>2</v>
      </c>
      <c r="C25" s="56" t="s">
        <v>118</v>
      </c>
      <c r="D25" s="26"/>
      <c r="E25" s="16"/>
      <c r="F25" s="6" t="s">
        <v>18</v>
      </c>
      <c r="G25" s="25">
        <f>IF(D25=1,C25,(IF(D26=1,C26,(IF(D27=1,#REF!,(IF(D28=1,C28,1.4)))))))</f>
        <v>1.4</v>
      </c>
      <c r="H25" s="23"/>
      <c r="I25" s="11"/>
      <c r="J25" s="16"/>
      <c r="K25" s="16"/>
      <c r="L25" s="16"/>
      <c r="M25" s="36"/>
      <c r="N25" s="36"/>
      <c r="O25" s="36"/>
      <c r="P25" s="36"/>
      <c r="Q25" s="36"/>
      <c r="R25" s="36"/>
      <c r="S25" s="51"/>
      <c r="T25" s="37"/>
      <c r="U25" s="37"/>
      <c r="V25" s="37"/>
      <c r="W25" s="36"/>
      <c r="X25" s="32"/>
    </row>
    <row r="26" spans="1:24" ht="18.75">
      <c r="A26" s="63" t="s">
        <v>15</v>
      </c>
      <c r="B26" s="14">
        <v>7</v>
      </c>
      <c r="C26" s="56" t="s">
        <v>131</v>
      </c>
      <c r="D26" s="14"/>
      <c r="E26" s="16"/>
      <c r="F26" s="16"/>
      <c r="G26" s="16"/>
      <c r="H26" s="16"/>
      <c r="I26" s="11"/>
      <c r="J26" s="16"/>
      <c r="K26" s="16"/>
      <c r="L26" s="16"/>
      <c r="M26" s="36"/>
      <c r="N26" s="36"/>
      <c r="O26" s="36"/>
      <c r="P26" s="36"/>
      <c r="Q26" s="36"/>
      <c r="R26" s="36"/>
      <c r="S26" s="51"/>
      <c r="T26" s="37"/>
      <c r="U26" s="37"/>
      <c r="V26" s="37"/>
      <c r="W26" s="36"/>
      <c r="X26" s="32"/>
    </row>
    <row r="27" spans="1:24" ht="18.75">
      <c r="A27" s="5" t="s">
        <v>16</v>
      </c>
      <c r="B27" s="14">
        <v>10</v>
      </c>
      <c r="C27" s="56" t="s">
        <v>129</v>
      </c>
      <c r="D27" s="14"/>
      <c r="E27" s="16"/>
      <c r="F27" s="16"/>
      <c r="G27" s="16"/>
      <c r="H27" s="16"/>
      <c r="I27" s="11"/>
      <c r="J27" s="16"/>
      <c r="K27" s="16"/>
      <c r="L27" s="1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2"/>
    </row>
    <row r="28" spans="1:24" ht="18.75">
      <c r="A28" s="6" t="s">
        <v>18</v>
      </c>
      <c r="B28" s="23">
        <v>15</v>
      </c>
      <c r="C28" s="80">
        <v>15</v>
      </c>
      <c r="D28" s="23"/>
      <c r="E28" s="16"/>
      <c r="F28" s="16"/>
      <c r="G28" s="16"/>
      <c r="H28" s="16"/>
      <c r="I28" s="11"/>
      <c r="J28" s="16"/>
      <c r="K28" s="16"/>
      <c r="L28" s="16"/>
      <c r="M28" s="35"/>
      <c r="N28" s="52"/>
      <c r="O28" s="52"/>
      <c r="P28" s="52"/>
      <c r="Q28" s="35"/>
      <c r="R28" s="35"/>
      <c r="S28" s="36"/>
      <c r="T28" s="36"/>
      <c r="U28" s="36"/>
      <c r="V28" s="36"/>
      <c r="W28" s="36"/>
      <c r="X28" s="32"/>
    </row>
    <row r="29" spans="1:24" ht="18.75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5"/>
      <c r="N29" s="37"/>
      <c r="O29" s="37"/>
      <c r="P29" s="37"/>
      <c r="Q29" s="36"/>
      <c r="R29" s="36"/>
      <c r="S29" s="36"/>
      <c r="T29" s="36"/>
      <c r="U29" s="36"/>
      <c r="V29" s="36"/>
      <c r="W29" s="36"/>
      <c r="X29" s="32"/>
    </row>
    <row r="30" spans="1:24" ht="18.75">
      <c r="A30" s="36"/>
      <c r="B30" s="35"/>
      <c r="C30" s="35"/>
      <c r="D30" s="35"/>
      <c r="E30" s="35"/>
      <c r="F30" s="36"/>
      <c r="G30" s="36"/>
      <c r="H30" s="36"/>
      <c r="I30" s="36"/>
      <c r="J30" s="36"/>
      <c r="K30" s="36"/>
      <c r="L30" s="36"/>
      <c r="M30" s="51"/>
      <c r="N30" s="37"/>
      <c r="O30" s="37"/>
      <c r="P30" s="37"/>
      <c r="Q30" s="36"/>
      <c r="R30" s="36"/>
      <c r="S30" s="36"/>
      <c r="T30" s="36"/>
      <c r="U30" s="36"/>
      <c r="V30" s="36"/>
      <c r="W30" s="36"/>
      <c r="X30" s="32"/>
    </row>
    <row r="31" spans="1:24" ht="18.75">
      <c r="A31" s="35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51"/>
      <c r="N31" s="37"/>
      <c r="O31" s="37"/>
      <c r="P31" s="37"/>
      <c r="Q31" s="36"/>
      <c r="R31" s="36"/>
      <c r="S31" s="36"/>
      <c r="T31" s="36"/>
      <c r="U31" s="36"/>
      <c r="V31" s="36"/>
      <c r="W31" s="36"/>
      <c r="X31" s="32"/>
    </row>
    <row r="32" spans="1:24" ht="18.75">
      <c r="A32" s="51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2"/>
    </row>
    <row r="33" spans="1:24" ht="18.75">
      <c r="A33" s="51"/>
      <c r="B33" s="36"/>
      <c r="C33" s="36"/>
      <c r="D33" s="36"/>
      <c r="E33" s="36"/>
      <c r="F33" s="36"/>
      <c r="G33" s="35"/>
      <c r="H33" s="52"/>
      <c r="I33" s="52"/>
      <c r="J33" s="52"/>
      <c r="K33" s="35"/>
      <c r="L33" s="35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2"/>
    </row>
    <row r="34" spans="1:24" ht="18.75">
      <c r="A34" s="51"/>
      <c r="B34" s="36"/>
      <c r="C34" s="36"/>
      <c r="D34" s="36"/>
      <c r="E34" s="36"/>
      <c r="F34" s="36"/>
      <c r="G34" s="35"/>
      <c r="H34" s="37"/>
      <c r="I34" s="37"/>
      <c r="J34" s="37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2"/>
    </row>
    <row r="35" spans="1:24" ht="18.75">
      <c r="A35" s="36"/>
      <c r="B35" s="36"/>
      <c r="C35" s="36"/>
      <c r="D35" s="36"/>
      <c r="E35" s="36"/>
      <c r="F35" s="36"/>
      <c r="G35" s="51"/>
      <c r="H35" s="37"/>
      <c r="I35" s="37"/>
      <c r="J35" s="37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2"/>
    </row>
    <row r="36" spans="1:24" ht="18.75">
      <c r="A36" s="36"/>
      <c r="B36" s="35"/>
      <c r="C36" s="35"/>
      <c r="D36" s="35"/>
      <c r="E36" s="35"/>
      <c r="F36" s="36"/>
      <c r="G36" s="51"/>
      <c r="H36" s="37"/>
      <c r="I36" s="37"/>
      <c r="J36" s="37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2"/>
    </row>
    <row r="37" spans="1:24" ht="18.75">
      <c r="A37" s="35"/>
      <c r="B37" s="36"/>
      <c r="C37" s="36"/>
      <c r="D37" s="36"/>
      <c r="E37" s="36"/>
      <c r="F37" s="36"/>
      <c r="G37" s="51"/>
      <c r="H37" s="37"/>
      <c r="I37" s="37"/>
      <c r="J37" s="37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2"/>
    </row>
    <row r="38" spans="1:24" ht="18.75">
      <c r="A38" s="51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2"/>
    </row>
    <row r="39" spans="1:24" ht="18.75">
      <c r="A39" s="51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2"/>
    </row>
    <row r="40" spans="1:24" ht="18.75">
      <c r="A40" s="51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2"/>
    </row>
    <row r="41" spans="1:24" ht="15.75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</row>
    <row r="42" spans="1:24" ht="18.75">
      <c r="A42" s="51"/>
      <c r="B42" s="36"/>
      <c r="C42" s="36"/>
      <c r="D42" s="36"/>
      <c r="E42" s="36"/>
      <c r="F42" s="35"/>
      <c r="G42" s="36"/>
      <c r="H42" s="51"/>
      <c r="I42" s="51"/>
      <c r="J42" s="51"/>
      <c r="K42" s="37"/>
      <c r="L42" s="36"/>
      <c r="M42" s="36"/>
      <c r="N42" s="35"/>
      <c r="O42" s="35"/>
      <c r="P42" s="35"/>
      <c r="Q42" s="36"/>
      <c r="R42" s="36"/>
      <c r="S42" s="36"/>
      <c r="T42" s="36"/>
      <c r="U42" s="36"/>
      <c r="V42" s="36"/>
      <c r="W42" s="36"/>
      <c r="X42" s="32"/>
    </row>
    <row r="43" spans="1:24" ht="18.75">
      <c r="A43" s="51"/>
      <c r="B43" s="36"/>
      <c r="C43" s="36"/>
      <c r="D43" s="36"/>
      <c r="E43" s="36"/>
      <c r="F43" s="35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2"/>
    </row>
    <row r="44" spans="1:24" ht="18.75">
      <c r="A44" s="51"/>
      <c r="B44" s="36"/>
      <c r="C44" s="36"/>
      <c r="D44" s="36"/>
      <c r="E44" s="36"/>
      <c r="F44" s="35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2"/>
    </row>
    <row r="45" spans="1:24" ht="15.75">
      <c r="A45" s="32"/>
      <c r="B45" s="32"/>
      <c r="C45" s="67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</row>
    <row r="46" spans="1:24" ht="15.75">
      <c r="A46" s="32"/>
      <c r="B46" s="32"/>
      <c r="C46" s="67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</row>
    <row r="47" spans="1:24" ht="15.75">
      <c r="A47" s="32"/>
      <c r="B47" s="32"/>
      <c r="C47" s="67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</row>
    <row r="48" spans="1:24" ht="15.75">
      <c r="A48" s="32"/>
      <c r="B48" s="32"/>
      <c r="C48" s="6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</row>
    <row r="49" spans="1:24" ht="15.75">
      <c r="A49" s="32"/>
      <c r="B49" s="32"/>
      <c r="C49" s="67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</row>
    <row r="50" spans="1:24" ht="15.75">
      <c r="A50" s="32"/>
      <c r="B50" s="32"/>
      <c r="C50" s="67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</row>
    <row r="51" spans="1:24" ht="15.75">
      <c r="A51" s="32"/>
      <c r="B51" s="32"/>
      <c r="C51" s="67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</row>
    <row r="52" spans="1:24" ht="15.75">
      <c r="A52" s="32"/>
      <c r="B52" s="32"/>
      <c r="C52" s="67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</row>
    <row r="53" spans="1:24" ht="15.75">
      <c r="A53" s="32"/>
      <c r="B53" s="32"/>
      <c r="C53" s="67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</row>
    <row r="54" spans="1:24" ht="15.75">
      <c r="A54" s="32"/>
      <c r="B54" s="32"/>
      <c r="C54" s="67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</row>
  </sheetData>
  <sheetProtection/>
  <printOptions/>
  <pageMargins left="0.75" right="0.75" top="1" bottom="1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5.75"/>
  <sheetData/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Surfing NSW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Hayley Wallace</dc:creator>
  <cp:keywords/>
  <dc:description/>
  <cp:lastModifiedBy>Microsoft Office User</cp:lastModifiedBy>
  <dcterms:created xsi:type="dcterms:W3CDTF">2016-06-24T00:15:00Z</dcterms:created>
  <dcterms:modified xsi:type="dcterms:W3CDTF">2017-04-20T07:20:16Z</dcterms:modified>
  <cp:category/>
  <cp:version/>
  <cp:contentType/>
  <cp:contentStatus/>
</cp:coreProperties>
</file>