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480" windowWidth="24980" windowHeight="9180" tabRatio="634" firstSheet="3" activeTab="7"/>
  </bookViews>
  <sheets>
    <sheet name="Shortboard Schedule" sheetId="1" r:id="rId1"/>
    <sheet name="Longboard Schedule" sheetId="2" r:id="rId2"/>
    <sheet name="Open Men Shortboard" sheetId="3" r:id="rId3"/>
    <sheet name="Open Women Shortboard" sheetId="4" r:id="rId4"/>
    <sheet name="Open Men Longboard" sheetId="5" r:id="rId5"/>
    <sheet name="Open Women Longboard" sheetId="6" r:id="rId6"/>
    <sheet name="Open logger" sheetId="7" r:id="rId7"/>
    <sheet name="Results" sheetId="8" r:id="rId8"/>
  </sheets>
  <definedNames>
    <definedName name="_xlnm.Print_Area" localSheetId="6">'Open logger'!$A$1:$O$19</definedName>
    <definedName name="_xlnm.Print_Area" localSheetId="4">'Open Men Longboard'!$P$8:$AE$26</definedName>
    <definedName name="_xlnm.Print_Area" localSheetId="2">'Open Men Shortboard'!$N$25:$Y$49</definedName>
    <definedName name="_xlnm.Print_Area" localSheetId="3">'Open Women Shortboard'!$I$7:$T$29</definedName>
  </definedNames>
  <calcPr fullCalcOnLoad="1"/>
</workbook>
</file>

<file path=xl/sharedStrings.xml><?xml version="1.0" encoding="utf-8"?>
<sst xmlns="http://schemas.openxmlformats.org/spreadsheetml/2006/main" count="937" uniqueCount="302">
  <si>
    <t xml:space="preserve">OPEN MEN </t>
  </si>
  <si>
    <t>LONGBOARD</t>
  </si>
  <si>
    <t xml:space="preserve">ROUND 1 </t>
  </si>
  <si>
    <t>HEAT 1</t>
  </si>
  <si>
    <t>Q-FINAL</t>
  </si>
  <si>
    <t xml:space="preserve">SHORTBOARD </t>
  </si>
  <si>
    <t>HEAT 9</t>
  </si>
  <si>
    <t>ROUND 3</t>
  </si>
  <si>
    <t>HEAT 2</t>
  </si>
  <si>
    <t>HEAT 10</t>
  </si>
  <si>
    <t>HEAT 3</t>
  </si>
  <si>
    <t>HEAT 11</t>
  </si>
  <si>
    <t>HEAT 4</t>
  </si>
  <si>
    <t>HEAT 12</t>
  </si>
  <si>
    <t>HEAT 5</t>
  </si>
  <si>
    <t>OPEN WOMEN</t>
  </si>
  <si>
    <t>SEMI-FINAL</t>
  </si>
  <si>
    <t>HEAT 6</t>
  </si>
  <si>
    <t>OPEN</t>
  </si>
  <si>
    <t>LOGGER</t>
  </si>
  <si>
    <t>FINAL</t>
  </si>
  <si>
    <t>REQUAL 1</t>
  </si>
  <si>
    <t>ROUND 2</t>
  </si>
  <si>
    <t>HEAT 7</t>
  </si>
  <si>
    <t>HEAT 8</t>
  </si>
  <si>
    <t>Day 1: Saturday 28th May 2016</t>
  </si>
  <si>
    <t>Day 2: Sunday 29th May 2016</t>
  </si>
  <si>
    <t>Day 3: Monday 30th May 2016</t>
  </si>
  <si>
    <t>Day 4: Tuesday 31st May 2016</t>
  </si>
  <si>
    <t>Rd1 Ht1</t>
  </si>
  <si>
    <t>Red</t>
  </si>
  <si>
    <t>White</t>
  </si>
  <si>
    <t>Yellow</t>
  </si>
  <si>
    <t>Blue</t>
  </si>
  <si>
    <t>Rd1 Ht2</t>
  </si>
  <si>
    <t>Rd1 Ht3</t>
  </si>
  <si>
    <t>SEMI FINAL</t>
  </si>
  <si>
    <t>SF HT1</t>
  </si>
  <si>
    <t>Rd1 Ht4</t>
  </si>
  <si>
    <t>SF HT2</t>
  </si>
  <si>
    <t>Rd1 Ht5</t>
  </si>
  <si>
    <t>Rd1 Ht6</t>
  </si>
  <si>
    <t xml:space="preserve">Yamba Surfing Festival </t>
  </si>
  <si>
    <t>Open Women Shortboard</t>
  </si>
  <si>
    <t>ROUND ONE</t>
  </si>
  <si>
    <t>ROUND TWO</t>
  </si>
  <si>
    <t>Rd2 Ht1</t>
  </si>
  <si>
    <t>Rd2 Ht2</t>
  </si>
  <si>
    <t>ROUND THREE</t>
  </si>
  <si>
    <t>QUARTER FINAL</t>
  </si>
  <si>
    <t>Rd3 Ht1</t>
  </si>
  <si>
    <t>QF Ht1</t>
  </si>
  <si>
    <t>Rd2 Ht3</t>
  </si>
  <si>
    <t>Rd3 Ht2</t>
  </si>
  <si>
    <t>QF Ht2</t>
  </si>
  <si>
    <t>Rd2 Ht4</t>
  </si>
  <si>
    <t>QF HT3</t>
  </si>
  <si>
    <t>Rd3 Ht3</t>
  </si>
  <si>
    <t>QF HT4</t>
  </si>
  <si>
    <t>Rd2 Ht5</t>
  </si>
  <si>
    <t>Rd3 Ht4</t>
  </si>
  <si>
    <t>Rd1 Ht7</t>
  </si>
  <si>
    <t>Rd2 Ht6</t>
  </si>
  <si>
    <t>Rd1 Ht8</t>
  </si>
  <si>
    <t>Rd1 Ht9</t>
  </si>
  <si>
    <t>Rd1 Ht10</t>
  </si>
  <si>
    <t>Rd1 Ht11</t>
  </si>
  <si>
    <t>Rd1 Ht12</t>
  </si>
  <si>
    <t>Open Men Shortboard</t>
  </si>
  <si>
    <t xml:space="preserve">Open Men Longboard </t>
  </si>
  <si>
    <t>REQUALIFY ONE</t>
  </si>
  <si>
    <t>Ht1</t>
  </si>
  <si>
    <t xml:space="preserve">Open Women Longboard </t>
  </si>
  <si>
    <t>Ht1 Rd1</t>
  </si>
  <si>
    <t xml:space="preserve"> </t>
  </si>
  <si>
    <t>Ht2 Rd1</t>
  </si>
  <si>
    <t>Open Loggers</t>
  </si>
  <si>
    <t>7:30am</t>
  </si>
  <si>
    <t>2:30pm PRESENTATION @ YAMBA GOLF CLUB</t>
  </si>
  <si>
    <t>Ht1 Rd2</t>
  </si>
  <si>
    <t>RE-QUAL 1</t>
  </si>
  <si>
    <t>Ht2 Rd2</t>
  </si>
  <si>
    <t>8:00am</t>
  </si>
  <si>
    <t>12:30pm PRESENTATION @ YAMBA GOLF CLUB</t>
  </si>
  <si>
    <t xml:space="preserve"> Please call Event Hotline (0458 247 212) after 6:45am for the Confirmed Contest Location &amp; Schedule</t>
  </si>
  <si>
    <t xml:space="preserve">Primary Contest Location: Pippis </t>
  </si>
  <si>
    <t>Back up locations include: Turners</t>
  </si>
  <si>
    <t>Scheduled start time each day: 7:30am. Please check in for your heat at least 10 mins prior</t>
  </si>
  <si>
    <t>All heats = 20 minutes</t>
  </si>
  <si>
    <t>HIF Yamba Surfing Festival 2016</t>
  </si>
  <si>
    <t>NSW Open Shortboard State Titles</t>
  </si>
  <si>
    <t xml:space="preserve">Saturday 28th &amp; Sunday 29th May </t>
  </si>
  <si>
    <t>Please note that the schedule is always subject to change</t>
  </si>
  <si>
    <t>NSW Open Longboard State Titles</t>
  </si>
  <si>
    <t>Monday 30th &amp; Tuesday 31st May 2016</t>
  </si>
  <si>
    <t xml:space="preserve">ROUND TWO </t>
  </si>
  <si>
    <t xml:space="preserve">Q-FINAL </t>
  </si>
  <si>
    <t>SF Ht1</t>
  </si>
  <si>
    <t>Chris Zaffis</t>
  </si>
  <si>
    <t>Harrison Martin</t>
  </si>
  <si>
    <t>Blake Levett</t>
  </si>
  <si>
    <t>Jackson Giles</t>
  </si>
  <si>
    <t>Mikey McDonagh</t>
  </si>
  <si>
    <t>Ryan Slattery</t>
  </si>
  <si>
    <t>Jeames Young</t>
  </si>
  <si>
    <t>Zak Condon</t>
  </si>
  <si>
    <t>Ben Howard</t>
  </si>
  <si>
    <t>Jamie Skillin</t>
  </si>
  <si>
    <t>Nathan Cook</t>
  </si>
  <si>
    <t>Luke Wrice</t>
  </si>
  <si>
    <t>Gerald McCallum</t>
  </si>
  <si>
    <t>Noah Cooney</t>
  </si>
  <si>
    <t>Paul Snow</t>
  </si>
  <si>
    <t>Adrian Kovacic</t>
  </si>
  <si>
    <t>Harrison Fulton</t>
  </si>
  <si>
    <t>Peter Rees Duncan</t>
  </si>
  <si>
    <t>Ben Penny</t>
  </si>
  <si>
    <t>Danny Wills</t>
  </si>
  <si>
    <t>Joel Paxton</t>
  </si>
  <si>
    <t>Navrin Fox</t>
  </si>
  <si>
    <t>Dane Atcheson</t>
  </si>
  <si>
    <t>Dakoda Walters</t>
  </si>
  <si>
    <t>Adam Dunlop</t>
  </si>
  <si>
    <t>Adin Edwards</t>
  </si>
  <si>
    <t>Adrian Wiseman</t>
  </si>
  <si>
    <t>Ben Churton</t>
  </si>
  <si>
    <t>Troy Skillin</t>
  </si>
  <si>
    <t>Yerin Brown</t>
  </si>
  <si>
    <t>Sage Gubbay</t>
  </si>
  <si>
    <t>Bobby Dowling</t>
  </si>
  <si>
    <t>Callum Robson</t>
  </si>
  <si>
    <t>Erik Safstrom</t>
  </si>
  <si>
    <t>Jakob Dolan</t>
  </si>
  <si>
    <t>Shane Carroll</t>
  </si>
  <si>
    <t>Tezu Harrison</t>
  </si>
  <si>
    <t>Willis Hartigan</t>
  </si>
  <si>
    <t>Woody Jack</t>
  </si>
  <si>
    <t>Zane Byrne</t>
  </si>
  <si>
    <t>Josh Burrows</t>
  </si>
  <si>
    <t>Frank Murphy</t>
  </si>
  <si>
    <t>Max Hutchinson</t>
  </si>
  <si>
    <t>Oscar Berry</t>
  </si>
  <si>
    <t>Philippa Anderson</t>
  </si>
  <si>
    <t>Kirra-belle Olsson</t>
  </si>
  <si>
    <t>Freya Prumm</t>
  </si>
  <si>
    <t>Ashlee Spence</t>
  </si>
  <si>
    <t>Alyssa Lock</t>
  </si>
  <si>
    <t>Sophia Fulton</t>
  </si>
  <si>
    <t>Jacinta Greenup</t>
  </si>
  <si>
    <t>Brittani Nicholl</t>
  </si>
  <si>
    <t>Bella Wilton</t>
  </si>
  <si>
    <t>Skye Burgess</t>
  </si>
  <si>
    <t>Nakia Fleuren</t>
  </si>
  <si>
    <t>Karla Thompson</t>
  </si>
  <si>
    <t>Samahra Bye</t>
  </si>
  <si>
    <t>Carly Shanahan</t>
  </si>
  <si>
    <t>Courtney Dunlop</t>
  </si>
  <si>
    <t>Nyxie Ryan</t>
  </si>
  <si>
    <t>Tahlia Redgard</t>
  </si>
  <si>
    <t>Ruben Roxburgh</t>
  </si>
  <si>
    <t>Jack Entwistle</t>
  </si>
  <si>
    <t>Joel Skinner</t>
  </si>
  <si>
    <t>Harley Ingelby</t>
  </si>
  <si>
    <t xml:space="preserve">Clancy O'Neil </t>
  </si>
  <si>
    <t>Aaron Banks</t>
  </si>
  <si>
    <t>Aaron Howe</t>
  </si>
  <si>
    <t>Danny Tait</t>
  </si>
  <si>
    <t>Declan Wyton</t>
  </si>
  <si>
    <t>Grant Ferguson</t>
  </si>
  <si>
    <t>Michael Crisp</t>
  </si>
  <si>
    <t>Sarah Whillock</t>
  </si>
  <si>
    <t>Lily Ellis</t>
  </si>
  <si>
    <t>Tully White</t>
  </si>
  <si>
    <t>Lara Murphy</t>
  </si>
  <si>
    <t xml:space="preserve">Rebecca Morgan </t>
  </si>
  <si>
    <t>Matt Chelman</t>
  </si>
  <si>
    <t>Ben Dickens</t>
  </si>
  <si>
    <t>Micheal Crisp</t>
  </si>
  <si>
    <t>n/s</t>
  </si>
  <si>
    <t>Woody jack</t>
  </si>
  <si>
    <t xml:space="preserve">1st and second from round 1 straight to semis </t>
  </si>
  <si>
    <t>Requal used to seed surfers into semi finals</t>
  </si>
  <si>
    <t>Round 1</t>
  </si>
  <si>
    <t>Re-Qual</t>
  </si>
  <si>
    <t>Semi Finals</t>
  </si>
  <si>
    <t>Sf Ht 1</t>
  </si>
  <si>
    <t>Sf Ht 2</t>
  </si>
  <si>
    <t>Finals</t>
  </si>
  <si>
    <t xml:space="preserve">Tristain Caine </t>
  </si>
  <si>
    <t>N/S</t>
  </si>
  <si>
    <t>15.67   1</t>
  </si>
  <si>
    <t>8.9      2</t>
  </si>
  <si>
    <t>0           3</t>
  </si>
  <si>
    <t>15.34    1</t>
  </si>
  <si>
    <t>11.4     2</t>
  </si>
  <si>
    <t>3.93     3</t>
  </si>
  <si>
    <t>3.37     4</t>
  </si>
  <si>
    <t>6.56      2</t>
  </si>
  <si>
    <t>3.97     3</t>
  </si>
  <si>
    <t>11         1</t>
  </si>
  <si>
    <t>6.3      2</t>
  </si>
  <si>
    <t>6.2      3</t>
  </si>
  <si>
    <t>10.74  1</t>
  </si>
  <si>
    <t>4.9       4</t>
  </si>
  <si>
    <t>13.33     1</t>
  </si>
  <si>
    <t>8.33       2</t>
  </si>
  <si>
    <t>0             4</t>
  </si>
  <si>
    <t>2.2        3</t>
  </si>
  <si>
    <t>14.9       1</t>
  </si>
  <si>
    <t>11.27    2</t>
  </si>
  <si>
    <t>8.63      3</t>
  </si>
  <si>
    <t>6.73      4</t>
  </si>
  <si>
    <t>10.74     4</t>
  </si>
  <si>
    <t>13.4       2</t>
  </si>
  <si>
    <t>12.74     3</t>
  </si>
  <si>
    <t>13.73    1</t>
  </si>
  <si>
    <t>18.9       1</t>
  </si>
  <si>
    <t>4             4</t>
  </si>
  <si>
    <t>5.34       3</t>
  </si>
  <si>
    <t>10.5       2</t>
  </si>
  <si>
    <t>17.9       1</t>
  </si>
  <si>
    <t>9.83       3</t>
  </si>
  <si>
    <t>16           2</t>
  </si>
  <si>
    <t>8.83       4</t>
  </si>
  <si>
    <t xml:space="preserve">Harrison Martin </t>
  </si>
  <si>
    <t>11.33     2</t>
  </si>
  <si>
    <t>12.6       1</t>
  </si>
  <si>
    <t>8.6         4</t>
  </si>
  <si>
    <t>10.7       3</t>
  </si>
  <si>
    <t>12.2       1</t>
  </si>
  <si>
    <t>6.4         4</t>
  </si>
  <si>
    <t>9.14       3</t>
  </si>
  <si>
    <t>11.37    2</t>
  </si>
  <si>
    <t>10.84     3</t>
  </si>
  <si>
    <t>11.13     2</t>
  </si>
  <si>
    <t>12.57     1</t>
  </si>
  <si>
    <t>9.5       3</t>
  </si>
  <si>
    <t>10.2     2</t>
  </si>
  <si>
    <t>7.07     4</t>
  </si>
  <si>
    <t>15.66     1</t>
  </si>
  <si>
    <t>10      2</t>
  </si>
  <si>
    <t>17.34    1</t>
  </si>
  <si>
    <t>8.5 n      3</t>
  </si>
  <si>
    <t>14.16      1</t>
  </si>
  <si>
    <t>10.84     2</t>
  </si>
  <si>
    <t>9.27       3</t>
  </si>
  <si>
    <t>14.67     1</t>
  </si>
  <si>
    <t>14.14     2</t>
  </si>
  <si>
    <t>7.9          3</t>
  </si>
  <si>
    <t>18.1       1</t>
  </si>
  <si>
    <t>12.27     2</t>
  </si>
  <si>
    <t>9.93       3</t>
  </si>
  <si>
    <t>12          3</t>
  </si>
  <si>
    <t>17.17    1</t>
  </si>
  <si>
    <t>12.37    2</t>
  </si>
  <si>
    <t>Blake Steel</t>
  </si>
  <si>
    <t>14.1       1</t>
  </si>
  <si>
    <t>11.9       2</t>
  </si>
  <si>
    <t>9.23       3</t>
  </si>
  <si>
    <t>11.54     2</t>
  </si>
  <si>
    <t>10.66     3</t>
  </si>
  <si>
    <t>16.5       1</t>
  </si>
  <si>
    <t>13.4       1</t>
  </si>
  <si>
    <t>12.26     2</t>
  </si>
  <si>
    <t>17.1       2</t>
  </si>
  <si>
    <t>17.43     1</t>
  </si>
  <si>
    <t>15.77     1</t>
  </si>
  <si>
    <t>16.44     1</t>
  </si>
  <si>
    <t>11.4       2</t>
  </si>
  <si>
    <t>14.43     1</t>
  </si>
  <si>
    <t>10.37     2</t>
  </si>
  <si>
    <t>16.9       1</t>
  </si>
  <si>
    <t>10.07    2</t>
  </si>
  <si>
    <t>17.5       2</t>
  </si>
  <si>
    <t>17.77     1</t>
  </si>
  <si>
    <t>HIF YAMBA SURFING FESTIVAL RESULTS</t>
  </si>
  <si>
    <t>Open Shortboard</t>
  </si>
  <si>
    <t>Open Men</t>
  </si>
  <si>
    <t>Open Women</t>
  </si>
  <si>
    <t xml:space="preserve">Alyssa Lock </t>
  </si>
  <si>
    <t xml:space="preserve">Freya Prumm </t>
  </si>
  <si>
    <t>14.84     2</t>
  </si>
  <si>
    <t xml:space="preserve">Sophia Fulton </t>
  </si>
  <si>
    <t>15.26     2</t>
  </si>
  <si>
    <t>18.33     1</t>
  </si>
  <si>
    <t xml:space="preserve">Danny Wills </t>
  </si>
  <si>
    <t>Danny Wills       16.07      1</t>
  </si>
  <si>
    <t>Blake Levett      12.8        2</t>
  </si>
  <si>
    <t>Tezza Day</t>
  </si>
  <si>
    <t>12.7      2</t>
  </si>
  <si>
    <t>10.06    3</t>
  </si>
  <si>
    <t>14.47    1</t>
  </si>
  <si>
    <t>6.9         4</t>
  </si>
  <si>
    <t>Grant Ferugson</t>
  </si>
  <si>
    <t xml:space="preserve">Terry Day </t>
  </si>
  <si>
    <t>Semi Final</t>
  </si>
  <si>
    <t>`</t>
  </si>
  <si>
    <t>\</t>
  </si>
  <si>
    <t>Open Logger</t>
  </si>
  <si>
    <t>Tristain Caine</t>
  </si>
  <si>
    <t>Women Longboard</t>
  </si>
  <si>
    <t>Men Longboard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</si>
</sst>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Geneva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2"/>
      <name val="Calibri"/>
      <family val="0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0"/>
    </font>
    <font>
      <sz val="14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b/>
      <sz val="16"/>
      <name val="Calibri"/>
      <family val="0"/>
    </font>
    <font>
      <b/>
      <sz val="2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sz val="12"/>
      <color rgb="FF000000"/>
      <name val="Calibri"/>
      <family val="2"/>
    </font>
    <font>
      <sz val="14"/>
      <color theme="1"/>
      <name val="Calibri"/>
      <family val="0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rgb="FF000000"/>
      <name val="Calibri"/>
      <family val="0"/>
    </font>
    <font>
      <b/>
      <sz val="18"/>
      <color theme="1"/>
      <name val="Calibri"/>
      <family val="0"/>
    </font>
    <font>
      <sz val="11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0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50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left"/>
    </xf>
    <xf numFmtId="0" fontId="51" fillId="0" borderId="0" xfId="0" applyFont="1" applyAlignment="1">
      <alignment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9" fillId="35" borderId="1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36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47" fillId="0" borderId="0" xfId="0" applyFont="1" applyAlignment="1">
      <alignment/>
    </xf>
    <xf numFmtId="0" fontId="10" fillId="36" borderId="1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11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54" fillId="37" borderId="13" xfId="0" applyFont="1" applyFill="1" applyBorder="1" applyAlignment="1">
      <alignment/>
    </xf>
    <xf numFmtId="0" fontId="54" fillId="38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56" applyFont="1" applyBorder="1" applyAlignment="1">
      <alignment horizontal="center"/>
      <protection/>
    </xf>
    <xf numFmtId="0" fontId="11" fillId="0" borderId="10" xfId="0" applyFont="1" applyBorder="1" applyAlignment="1">
      <alignment/>
    </xf>
    <xf numFmtId="0" fontId="11" fillId="0" borderId="17" xfId="56" applyFont="1" applyBorder="1" applyAlignment="1">
      <alignment horizontal="center"/>
      <protection/>
    </xf>
    <xf numFmtId="0" fontId="11" fillId="0" borderId="18" xfId="0" applyFont="1" applyBorder="1" applyAlignment="1">
      <alignment/>
    </xf>
    <xf numFmtId="0" fontId="11" fillId="0" borderId="19" xfId="56" applyFont="1" applyBorder="1" applyAlignment="1">
      <alignment horizontal="center"/>
      <protection/>
    </xf>
    <xf numFmtId="0" fontId="11" fillId="0" borderId="20" xfId="0" applyFont="1" applyBorder="1" applyAlignment="1">
      <alignment/>
    </xf>
    <xf numFmtId="0" fontId="11" fillId="0" borderId="21" xfId="56" applyFont="1" applyBorder="1" applyAlignment="1">
      <alignment horizontal="center"/>
      <protection/>
    </xf>
    <xf numFmtId="0" fontId="11" fillId="0" borderId="22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55" applyFont="1" applyAlignment="1">
      <alignment horizontal="center"/>
      <protection/>
    </xf>
    <xf numFmtId="0" fontId="10" fillId="0" borderId="0" xfId="55" applyFont="1" applyFill="1" applyAlignment="1">
      <alignment horizontal="center"/>
      <protection/>
    </xf>
    <xf numFmtId="0" fontId="1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1" fillId="0" borderId="11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0" fontId="54" fillId="37" borderId="15" xfId="0" applyFont="1" applyFill="1" applyBorder="1" applyAlignment="1">
      <alignment/>
    </xf>
    <xf numFmtId="0" fontId="0" fillId="0" borderId="0" xfId="0" applyBorder="1" applyAlignment="1">
      <alignment wrapText="1"/>
    </xf>
    <xf numFmtId="0" fontId="10" fillId="4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4" fillId="4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9" borderId="0" xfId="0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51" fillId="39" borderId="0" xfId="0" applyFon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0" fontId="54" fillId="40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56" applyFont="1" applyBorder="1" applyAlignment="1">
      <alignment horizontal="center"/>
      <protection/>
    </xf>
    <xf numFmtId="0" fontId="11" fillId="0" borderId="13" xfId="56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56" applyFont="1" applyBorder="1" applyAlignment="1">
      <alignment horizontal="left"/>
      <protection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!1995WQ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3</xdr:row>
      <xdr:rowOff>38100</xdr:rowOff>
    </xdr:from>
    <xdr:to>
      <xdr:col>9</xdr:col>
      <xdr:colOff>733425</xdr:colOff>
      <xdr:row>11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00100"/>
          <a:ext cx="23336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104775</xdr:rowOff>
    </xdr:from>
    <xdr:to>
      <xdr:col>9</xdr:col>
      <xdr:colOff>800100</xdr:colOff>
      <xdr:row>11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866775"/>
          <a:ext cx="2381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71"/>
  <sheetViews>
    <sheetView workbookViewId="0" topLeftCell="A23">
      <selection activeCell="R18" sqref="R18"/>
    </sheetView>
  </sheetViews>
  <sheetFormatPr defaultColWidth="11.00390625" defaultRowHeight="15.75"/>
  <cols>
    <col min="1" max="2" width="11.00390625" style="0" customWidth="1"/>
    <col min="3" max="3" width="13.375" style="0" bestFit="1" customWidth="1"/>
    <col min="4" max="4" width="13.125" style="0" bestFit="1" customWidth="1"/>
    <col min="5" max="6" width="11.00390625" style="0" customWidth="1"/>
    <col min="7" max="7" width="9.00390625" style="55" customWidth="1"/>
    <col min="8" max="8" width="10.875" style="55" hidden="1" customWidth="1"/>
    <col min="9" max="10" width="11.00390625" style="0" customWidth="1"/>
    <col min="11" max="11" width="15.50390625" style="0" customWidth="1"/>
    <col min="12" max="12" width="13.125" style="0" bestFit="1" customWidth="1"/>
    <col min="13" max="14" width="11.00390625" style="0" customWidth="1"/>
    <col min="15" max="15" width="9.50390625" style="0" customWidth="1"/>
    <col min="16" max="16" width="6.50390625" style="0" hidden="1" customWidth="1"/>
    <col min="17" max="17" width="11.00390625" style="0" customWidth="1"/>
    <col min="18" max="18" width="14.50390625" style="0" customWidth="1"/>
    <col min="19" max="19" width="13.125" style="0" bestFit="1" customWidth="1"/>
    <col min="20" max="23" width="11.00390625" style="0" customWidth="1"/>
    <col min="24" max="24" width="13.50390625" style="0" customWidth="1"/>
  </cols>
  <sheetData>
    <row r="2" ht="24.75">
      <c r="I2" s="64" t="s">
        <v>89</v>
      </c>
    </row>
    <row r="3" ht="19.5">
      <c r="I3" s="61" t="s">
        <v>90</v>
      </c>
    </row>
    <row r="4" ht="21">
      <c r="I4" s="61"/>
    </row>
    <row r="5" ht="21">
      <c r="I5" s="61"/>
    </row>
    <row r="6" ht="21">
      <c r="I6" s="61"/>
    </row>
    <row r="7" ht="21">
      <c r="I7" s="61"/>
    </row>
    <row r="8" ht="21">
      <c r="I8" s="61"/>
    </row>
    <row r="9" ht="21">
      <c r="I9" s="61"/>
    </row>
    <row r="10" ht="21">
      <c r="I10" s="61"/>
    </row>
    <row r="11" ht="21">
      <c r="I11" s="61"/>
    </row>
    <row r="12" ht="21">
      <c r="I12" s="61"/>
    </row>
    <row r="13" ht="18">
      <c r="I13" s="18"/>
    </row>
    <row r="14" ht="18">
      <c r="I14" s="18" t="s">
        <v>91</v>
      </c>
    </row>
    <row r="16" ht="18">
      <c r="I16" s="62" t="s">
        <v>84</v>
      </c>
    </row>
    <row r="17" spans="6:11" ht="18">
      <c r="F17" s="18" t="s">
        <v>85</v>
      </c>
      <c r="K17" s="18" t="s">
        <v>86</v>
      </c>
    </row>
    <row r="19" ht="18">
      <c r="I19" s="63" t="s">
        <v>87</v>
      </c>
    </row>
    <row r="20" ht="18">
      <c r="I20" s="63" t="s">
        <v>88</v>
      </c>
    </row>
    <row r="21" ht="18">
      <c r="I21" s="63" t="s">
        <v>92</v>
      </c>
    </row>
    <row r="24" spans="2:10" ht="18">
      <c r="B24" s="1" t="s">
        <v>25</v>
      </c>
      <c r="J24" s="1" t="s">
        <v>26</v>
      </c>
    </row>
    <row r="25" spans="2:16" ht="15">
      <c r="B25" s="2">
        <v>1</v>
      </c>
      <c r="C25" s="5" t="s">
        <v>0</v>
      </c>
      <c r="D25" s="5" t="s">
        <v>5</v>
      </c>
      <c r="E25" s="5" t="s">
        <v>2</v>
      </c>
      <c r="F25" s="5" t="s">
        <v>3</v>
      </c>
      <c r="G25" s="56" t="s">
        <v>77</v>
      </c>
      <c r="H25" s="10"/>
      <c r="J25" s="2">
        <v>1</v>
      </c>
      <c r="K25" s="7" t="s">
        <v>15</v>
      </c>
      <c r="L25" s="7" t="s">
        <v>5</v>
      </c>
      <c r="M25" s="7" t="s">
        <v>22</v>
      </c>
      <c r="N25" s="7" t="s">
        <v>3</v>
      </c>
      <c r="O25" s="56" t="s">
        <v>77</v>
      </c>
      <c r="P25">
        <v>730</v>
      </c>
    </row>
    <row r="26" spans="2:14" ht="15">
      <c r="B26" s="2">
        <v>2</v>
      </c>
      <c r="C26" s="5" t="s">
        <v>0</v>
      </c>
      <c r="D26" s="5" t="s">
        <v>5</v>
      </c>
      <c r="E26" s="5" t="s">
        <v>2</v>
      </c>
      <c r="F26" s="5" t="s">
        <v>8</v>
      </c>
      <c r="G26" s="10"/>
      <c r="H26" s="10"/>
      <c r="J26" s="2">
        <v>2</v>
      </c>
      <c r="K26" s="7" t="s">
        <v>15</v>
      </c>
      <c r="L26" s="7" t="s">
        <v>5</v>
      </c>
      <c r="M26" s="7" t="s">
        <v>22</v>
      </c>
      <c r="N26" s="7" t="s">
        <v>8</v>
      </c>
    </row>
    <row r="27" spans="2:14" ht="15">
      <c r="B27" s="2">
        <v>3</v>
      </c>
      <c r="C27" s="5" t="s">
        <v>0</v>
      </c>
      <c r="D27" s="5" t="s">
        <v>5</v>
      </c>
      <c r="E27" s="5" t="s">
        <v>2</v>
      </c>
      <c r="F27" s="5" t="s">
        <v>10</v>
      </c>
      <c r="G27" s="10"/>
      <c r="H27" s="10"/>
      <c r="J27" s="2">
        <v>3</v>
      </c>
      <c r="K27" s="7" t="s">
        <v>15</v>
      </c>
      <c r="L27" s="7" t="s">
        <v>5</v>
      </c>
      <c r="M27" s="7" t="s">
        <v>22</v>
      </c>
      <c r="N27" s="7" t="s">
        <v>10</v>
      </c>
    </row>
    <row r="28" spans="2:16" ht="15">
      <c r="B28" s="2">
        <v>4</v>
      </c>
      <c r="C28" s="5" t="s">
        <v>0</v>
      </c>
      <c r="D28" s="5" t="s">
        <v>5</v>
      </c>
      <c r="E28" s="5" t="s">
        <v>2</v>
      </c>
      <c r="F28" s="5" t="s">
        <v>12</v>
      </c>
      <c r="G28" s="10"/>
      <c r="H28" s="10">
        <v>830</v>
      </c>
      <c r="J28" s="2">
        <v>4</v>
      </c>
      <c r="K28" s="4" t="s">
        <v>0</v>
      </c>
      <c r="L28" s="4" t="s">
        <v>5</v>
      </c>
      <c r="M28" s="5" t="s">
        <v>7</v>
      </c>
      <c r="N28" s="5" t="s">
        <v>3</v>
      </c>
      <c r="P28">
        <v>830</v>
      </c>
    </row>
    <row r="29" spans="2:14" ht="15">
      <c r="B29" s="2">
        <v>5</v>
      </c>
      <c r="C29" s="4" t="s">
        <v>0</v>
      </c>
      <c r="D29" s="4" t="s">
        <v>5</v>
      </c>
      <c r="E29" s="4" t="s">
        <v>2</v>
      </c>
      <c r="F29" s="5" t="s">
        <v>14</v>
      </c>
      <c r="G29" s="10"/>
      <c r="H29" s="10"/>
      <c r="J29" s="2">
        <v>5</v>
      </c>
      <c r="K29" s="4" t="s">
        <v>0</v>
      </c>
      <c r="L29" s="4" t="s">
        <v>5</v>
      </c>
      <c r="M29" s="5" t="s">
        <v>7</v>
      </c>
      <c r="N29" s="5" t="s">
        <v>8</v>
      </c>
    </row>
    <row r="30" spans="2:14" ht="15">
      <c r="B30" s="2">
        <v>6</v>
      </c>
      <c r="C30" s="4" t="s">
        <v>0</v>
      </c>
      <c r="D30" s="4" t="s">
        <v>5</v>
      </c>
      <c r="E30" s="4" t="s">
        <v>2</v>
      </c>
      <c r="F30" s="5" t="s">
        <v>17</v>
      </c>
      <c r="G30" s="10"/>
      <c r="H30" s="10"/>
      <c r="J30" s="2">
        <v>6</v>
      </c>
      <c r="K30" s="4" t="s">
        <v>0</v>
      </c>
      <c r="L30" s="4" t="s">
        <v>5</v>
      </c>
      <c r="M30" s="5" t="s">
        <v>7</v>
      </c>
      <c r="N30" s="5" t="s">
        <v>10</v>
      </c>
    </row>
    <row r="31" spans="2:16" ht="15">
      <c r="B31" s="2">
        <v>7</v>
      </c>
      <c r="C31" s="4" t="s">
        <v>0</v>
      </c>
      <c r="D31" s="4" t="s">
        <v>5</v>
      </c>
      <c r="E31" s="4" t="s">
        <v>2</v>
      </c>
      <c r="F31" s="5" t="s">
        <v>23</v>
      </c>
      <c r="G31" s="10"/>
      <c r="H31" s="10">
        <v>930</v>
      </c>
      <c r="J31" s="2">
        <v>7</v>
      </c>
      <c r="K31" s="4" t="s">
        <v>0</v>
      </c>
      <c r="L31" s="4" t="s">
        <v>5</v>
      </c>
      <c r="M31" s="5" t="s">
        <v>7</v>
      </c>
      <c r="N31" s="5" t="s">
        <v>12</v>
      </c>
      <c r="P31">
        <v>930</v>
      </c>
    </row>
    <row r="32" spans="2:14" ht="15">
      <c r="B32" s="2">
        <v>8</v>
      </c>
      <c r="C32" s="4" t="s">
        <v>0</v>
      </c>
      <c r="D32" s="4" t="s">
        <v>5</v>
      </c>
      <c r="E32" s="4" t="s">
        <v>2</v>
      </c>
      <c r="F32" s="5" t="s">
        <v>24</v>
      </c>
      <c r="G32" s="10"/>
      <c r="H32" s="10"/>
      <c r="J32" s="2">
        <v>8</v>
      </c>
      <c r="K32" s="7" t="s">
        <v>15</v>
      </c>
      <c r="L32" s="7" t="s">
        <v>5</v>
      </c>
      <c r="M32" s="7" t="s">
        <v>4</v>
      </c>
      <c r="N32" s="7" t="s">
        <v>3</v>
      </c>
    </row>
    <row r="33" spans="2:14" ht="15">
      <c r="B33" s="2">
        <v>9</v>
      </c>
      <c r="C33" s="4" t="s">
        <v>0</v>
      </c>
      <c r="D33" s="4" t="s">
        <v>5</v>
      </c>
      <c r="E33" s="4" t="s">
        <v>2</v>
      </c>
      <c r="F33" s="5" t="s">
        <v>6</v>
      </c>
      <c r="G33" s="10"/>
      <c r="H33" s="10"/>
      <c r="J33" s="2">
        <v>9</v>
      </c>
      <c r="K33" s="7" t="s">
        <v>15</v>
      </c>
      <c r="L33" s="7" t="s">
        <v>5</v>
      </c>
      <c r="M33" s="7" t="s">
        <v>4</v>
      </c>
      <c r="N33" s="7" t="s">
        <v>8</v>
      </c>
    </row>
    <row r="34" spans="2:16" ht="15">
      <c r="B34" s="2">
        <v>10</v>
      </c>
      <c r="C34" s="4" t="s">
        <v>0</v>
      </c>
      <c r="D34" s="4" t="s">
        <v>5</v>
      </c>
      <c r="E34" s="4" t="s">
        <v>2</v>
      </c>
      <c r="F34" s="5" t="s">
        <v>9</v>
      </c>
      <c r="G34" s="10"/>
      <c r="H34" s="10">
        <v>1030</v>
      </c>
      <c r="J34" s="2">
        <v>10</v>
      </c>
      <c r="K34" s="4" t="s">
        <v>0</v>
      </c>
      <c r="L34" s="4" t="s">
        <v>5</v>
      </c>
      <c r="M34" s="5" t="s">
        <v>4</v>
      </c>
      <c r="N34" s="5" t="s">
        <v>3</v>
      </c>
      <c r="P34">
        <v>1030</v>
      </c>
    </row>
    <row r="35" spans="2:14" ht="15">
      <c r="B35" s="2">
        <v>11</v>
      </c>
      <c r="C35" s="4" t="s">
        <v>0</v>
      </c>
      <c r="D35" s="4" t="s">
        <v>5</v>
      </c>
      <c r="E35" s="4" t="s">
        <v>2</v>
      </c>
      <c r="F35" s="5" t="s">
        <v>11</v>
      </c>
      <c r="G35" s="10"/>
      <c r="H35" s="10"/>
      <c r="J35" s="2">
        <v>11</v>
      </c>
      <c r="K35" s="4" t="s">
        <v>0</v>
      </c>
      <c r="L35" s="4" t="s">
        <v>5</v>
      </c>
      <c r="M35" s="5" t="s">
        <v>4</v>
      </c>
      <c r="N35" s="5" t="s">
        <v>8</v>
      </c>
    </row>
    <row r="36" spans="2:14" ht="15">
      <c r="B36" s="2">
        <v>12</v>
      </c>
      <c r="C36" s="4" t="s">
        <v>0</v>
      </c>
      <c r="D36" s="4" t="s">
        <v>5</v>
      </c>
      <c r="E36" s="4" t="s">
        <v>2</v>
      </c>
      <c r="F36" s="5" t="s">
        <v>13</v>
      </c>
      <c r="G36" s="10"/>
      <c r="H36" s="10"/>
      <c r="J36" s="2">
        <v>12</v>
      </c>
      <c r="K36" s="4" t="s">
        <v>0</v>
      </c>
      <c r="L36" s="4" t="s">
        <v>5</v>
      </c>
      <c r="M36" s="5" t="s">
        <v>4</v>
      </c>
      <c r="N36" s="5" t="s">
        <v>10</v>
      </c>
    </row>
    <row r="37" spans="2:16" ht="15">
      <c r="B37" s="2">
        <v>13</v>
      </c>
      <c r="C37" s="7" t="s">
        <v>15</v>
      </c>
      <c r="D37" s="7" t="s">
        <v>5</v>
      </c>
      <c r="E37" s="7" t="s">
        <v>2</v>
      </c>
      <c r="F37" s="7" t="s">
        <v>3</v>
      </c>
      <c r="G37" s="10"/>
      <c r="H37" s="10">
        <v>1130</v>
      </c>
      <c r="J37" s="2">
        <v>13</v>
      </c>
      <c r="K37" s="4" t="s">
        <v>0</v>
      </c>
      <c r="L37" s="4" t="s">
        <v>5</v>
      </c>
      <c r="M37" s="5" t="s">
        <v>4</v>
      </c>
      <c r="N37" s="5" t="s">
        <v>12</v>
      </c>
      <c r="P37">
        <v>1130</v>
      </c>
    </row>
    <row r="38" spans="2:16" ht="15">
      <c r="B38" s="2">
        <v>14</v>
      </c>
      <c r="C38" s="7" t="s">
        <v>15</v>
      </c>
      <c r="D38" s="7" t="s">
        <v>5</v>
      </c>
      <c r="E38" s="7" t="s">
        <v>2</v>
      </c>
      <c r="F38" s="7" t="s">
        <v>8</v>
      </c>
      <c r="G38" s="10"/>
      <c r="H38" s="10"/>
      <c r="J38" s="2">
        <v>14</v>
      </c>
      <c r="K38" s="7" t="s">
        <v>15</v>
      </c>
      <c r="L38" s="7" t="s">
        <v>5</v>
      </c>
      <c r="M38" s="7" t="s">
        <v>16</v>
      </c>
      <c r="N38" s="7" t="s">
        <v>3</v>
      </c>
      <c r="P38" s="10"/>
    </row>
    <row r="39" spans="2:14" ht="15">
      <c r="B39" s="2">
        <v>15</v>
      </c>
      <c r="C39" s="7" t="s">
        <v>15</v>
      </c>
      <c r="D39" s="7" t="s">
        <v>5</v>
      </c>
      <c r="E39" s="7" t="s">
        <v>2</v>
      </c>
      <c r="F39" s="7" t="s">
        <v>10</v>
      </c>
      <c r="G39" s="10"/>
      <c r="H39" s="10"/>
      <c r="J39" s="2">
        <v>15</v>
      </c>
      <c r="K39" s="7" t="s">
        <v>15</v>
      </c>
      <c r="L39" s="7" t="s">
        <v>5</v>
      </c>
      <c r="M39" s="7" t="s">
        <v>16</v>
      </c>
      <c r="N39" s="7" t="s">
        <v>8</v>
      </c>
    </row>
    <row r="40" spans="2:16" ht="15">
      <c r="B40" s="2">
        <v>16</v>
      </c>
      <c r="C40" s="7" t="s">
        <v>15</v>
      </c>
      <c r="D40" s="7" t="s">
        <v>5</v>
      </c>
      <c r="E40" s="7" t="s">
        <v>2</v>
      </c>
      <c r="F40" s="7" t="s">
        <v>12</v>
      </c>
      <c r="G40" s="10"/>
      <c r="H40" s="10">
        <v>1230</v>
      </c>
      <c r="J40" s="2">
        <v>16</v>
      </c>
      <c r="K40" s="5" t="s">
        <v>0</v>
      </c>
      <c r="L40" s="5" t="s">
        <v>5</v>
      </c>
      <c r="M40" s="5" t="s">
        <v>16</v>
      </c>
      <c r="N40" s="5" t="s">
        <v>3</v>
      </c>
      <c r="P40">
        <v>1230</v>
      </c>
    </row>
    <row r="41" spans="2:14" ht="15">
      <c r="B41" s="2">
        <v>17</v>
      </c>
      <c r="C41" s="7" t="s">
        <v>15</v>
      </c>
      <c r="D41" s="9" t="s">
        <v>5</v>
      </c>
      <c r="E41" s="9" t="s">
        <v>2</v>
      </c>
      <c r="F41" s="7" t="s">
        <v>14</v>
      </c>
      <c r="G41" s="10"/>
      <c r="H41" s="10"/>
      <c r="J41" s="2">
        <v>17</v>
      </c>
      <c r="K41" s="5" t="s">
        <v>0</v>
      </c>
      <c r="L41" s="5" t="s">
        <v>5</v>
      </c>
      <c r="M41" s="5" t="s">
        <v>16</v>
      </c>
      <c r="N41" s="5" t="s">
        <v>8</v>
      </c>
    </row>
    <row r="42" spans="2:14" ht="15">
      <c r="B42" s="2">
        <v>18</v>
      </c>
      <c r="C42" s="5" t="s">
        <v>0</v>
      </c>
      <c r="D42" s="5" t="s">
        <v>5</v>
      </c>
      <c r="E42" s="5" t="s">
        <v>22</v>
      </c>
      <c r="F42" s="5" t="s">
        <v>3</v>
      </c>
      <c r="G42" s="10"/>
      <c r="H42" s="10"/>
      <c r="J42" s="2">
        <v>18</v>
      </c>
      <c r="K42" s="7" t="s">
        <v>15</v>
      </c>
      <c r="L42" s="7" t="s">
        <v>5</v>
      </c>
      <c r="M42" s="7" t="s">
        <v>20</v>
      </c>
      <c r="N42" s="7" t="s">
        <v>3</v>
      </c>
    </row>
    <row r="43" spans="2:16" ht="15">
      <c r="B43" s="2">
        <v>19</v>
      </c>
      <c r="C43" s="5" t="s">
        <v>0</v>
      </c>
      <c r="D43" s="5" t="s">
        <v>5</v>
      </c>
      <c r="E43" s="5" t="s">
        <v>22</v>
      </c>
      <c r="F43" s="5" t="s">
        <v>8</v>
      </c>
      <c r="G43" s="10"/>
      <c r="H43" s="10">
        <v>130</v>
      </c>
      <c r="J43" s="2">
        <v>19</v>
      </c>
      <c r="K43" s="5" t="s">
        <v>0</v>
      </c>
      <c r="L43" s="5" t="s">
        <v>5</v>
      </c>
      <c r="M43" s="5" t="s">
        <v>20</v>
      </c>
      <c r="N43" s="5" t="s">
        <v>3</v>
      </c>
      <c r="P43">
        <v>130</v>
      </c>
    </row>
    <row r="44" spans="2:10" ht="15">
      <c r="B44" s="2">
        <v>20</v>
      </c>
      <c r="C44" s="5" t="s">
        <v>0</v>
      </c>
      <c r="D44" s="5" t="s">
        <v>5</v>
      </c>
      <c r="E44" s="5" t="s">
        <v>22</v>
      </c>
      <c r="F44" s="5" t="s">
        <v>10</v>
      </c>
      <c r="G44" s="10"/>
      <c r="H44" s="10"/>
      <c r="J44" s="2"/>
    </row>
    <row r="45" spans="2:11" ht="18">
      <c r="B45" s="2">
        <v>21</v>
      </c>
      <c r="C45" s="5" t="s">
        <v>0</v>
      </c>
      <c r="D45" s="5" t="s">
        <v>5</v>
      </c>
      <c r="E45" s="5" t="s">
        <v>22</v>
      </c>
      <c r="F45" s="5" t="s">
        <v>12</v>
      </c>
      <c r="G45" s="10"/>
      <c r="H45" s="10"/>
      <c r="J45" s="2"/>
      <c r="K45" s="11" t="s">
        <v>78</v>
      </c>
    </row>
    <row r="46" spans="2:8" ht="15">
      <c r="B46" s="2">
        <v>22</v>
      </c>
      <c r="C46" s="4" t="s">
        <v>0</v>
      </c>
      <c r="D46" s="4" t="s">
        <v>5</v>
      </c>
      <c r="E46" s="5" t="s">
        <v>22</v>
      </c>
      <c r="F46" s="5" t="s">
        <v>14</v>
      </c>
      <c r="G46" s="10"/>
      <c r="H46" s="10">
        <v>230</v>
      </c>
    </row>
    <row r="47" spans="2:6" ht="15">
      <c r="B47" s="2">
        <v>23</v>
      </c>
      <c r="C47" s="4" t="s">
        <v>0</v>
      </c>
      <c r="D47" s="4" t="s">
        <v>5</v>
      </c>
      <c r="E47" s="5" t="s">
        <v>22</v>
      </c>
      <c r="F47" s="5" t="s">
        <v>17</v>
      </c>
    </row>
    <row r="48" ht="15">
      <c r="B48" s="2"/>
    </row>
    <row r="49" spans="2:8" ht="15">
      <c r="B49" s="2"/>
      <c r="H49" s="55">
        <v>330</v>
      </c>
    </row>
    <row r="50" spans="2:10" ht="15">
      <c r="B50" s="2"/>
      <c r="J50" s="2"/>
    </row>
    <row r="51" spans="2:10" ht="15">
      <c r="B51" s="2"/>
      <c r="J51" s="2"/>
    </row>
    <row r="52" spans="2:10" ht="15">
      <c r="B52" s="2"/>
      <c r="J52" s="2"/>
    </row>
    <row r="53" spans="10:23" ht="15">
      <c r="J53" s="2"/>
      <c r="Q53" s="2"/>
      <c r="W53" s="2"/>
    </row>
    <row r="71" ht="18">
      <c r="K71" s="11"/>
    </row>
  </sheetData>
  <sheetProtection/>
  <printOptions/>
  <pageMargins left="0.7500000000000001" right="0.7500000000000001" top="1" bottom="1" header="0.5" footer="0.5"/>
  <pageSetup fitToHeight="1" fitToWidth="1" orientation="portrait" paperSize="9" scale="4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workbookViewId="0" topLeftCell="A1">
      <selection activeCell="B2" sqref="B2"/>
    </sheetView>
  </sheetViews>
  <sheetFormatPr defaultColWidth="11.00390625" defaultRowHeight="15.75"/>
  <cols>
    <col min="1" max="2" width="11.00390625" style="0" customWidth="1"/>
    <col min="3" max="3" width="13.375" style="0" bestFit="1" customWidth="1"/>
    <col min="4" max="6" width="11.00390625" style="0" customWidth="1"/>
    <col min="7" max="7" width="10.125" style="0" customWidth="1"/>
    <col min="8" max="8" width="6.375" style="0" hidden="1" customWidth="1"/>
    <col min="9" max="9" width="11.00390625" style="0" customWidth="1"/>
    <col min="10" max="10" width="15.00390625" style="0" customWidth="1"/>
    <col min="11" max="11" width="11.875" style="0" customWidth="1"/>
    <col min="12" max="13" width="11.00390625" style="0" customWidth="1"/>
    <col min="14" max="14" width="10.00390625" style="0" customWidth="1"/>
    <col min="15" max="15" width="4.875" style="0" hidden="1" customWidth="1"/>
  </cols>
  <sheetData>
    <row r="2" spans="7:9" ht="24.75">
      <c r="G2" s="55"/>
      <c r="H2" s="55"/>
      <c r="I2" s="64" t="s">
        <v>89</v>
      </c>
    </row>
    <row r="3" spans="7:9" ht="19.5">
      <c r="G3" s="55"/>
      <c r="H3" s="55"/>
      <c r="I3" s="61" t="s">
        <v>93</v>
      </c>
    </row>
    <row r="4" spans="7:9" ht="21">
      <c r="G4" s="55"/>
      <c r="H4" s="55"/>
      <c r="I4" s="61"/>
    </row>
    <row r="5" spans="7:9" ht="21">
      <c r="G5" s="55"/>
      <c r="H5" s="55"/>
      <c r="I5" s="61"/>
    </row>
    <row r="6" spans="7:9" ht="21">
      <c r="G6" s="55"/>
      <c r="H6" s="55"/>
      <c r="I6" s="61"/>
    </row>
    <row r="7" spans="7:9" ht="21">
      <c r="G7" s="55"/>
      <c r="H7" s="55"/>
      <c r="I7" s="61"/>
    </row>
    <row r="8" spans="7:9" ht="21">
      <c r="G8" s="55"/>
      <c r="H8" s="55"/>
      <c r="I8" s="61"/>
    </row>
    <row r="9" spans="7:9" ht="21">
      <c r="G9" s="55"/>
      <c r="H9" s="55"/>
      <c r="I9" s="61"/>
    </row>
    <row r="10" spans="7:9" ht="21">
      <c r="G10" s="55"/>
      <c r="H10" s="55"/>
      <c r="I10" s="61"/>
    </row>
    <row r="11" spans="7:9" ht="21">
      <c r="G11" s="55"/>
      <c r="H11" s="55"/>
      <c r="I11" s="61"/>
    </row>
    <row r="12" spans="7:9" ht="21">
      <c r="G12" s="55"/>
      <c r="H12" s="55"/>
      <c r="I12" s="61"/>
    </row>
    <row r="13" spans="7:9" ht="18">
      <c r="G13" s="55"/>
      <c r="H13" s="55"/>
      <c r="I13" s="18" t="s">
        <v>94</v>
      </c>
    </row>
    <row r="14" spans="7:8" ht="15">
      <c r="G14" s="55"/>
      <c r="H14" s="55"/>
    </row>
    <row r="15" spans="7:9" ht="18">
      <c r="G15" s="55"/>
      <c r="H15" s="55"/>
      <c r="I15" s="62" t="s">
        <v>84</v>
      </c>
    </row>
    <row r="16" spans="6:11" ht="18">
      <c r="F16" s="18" t="s">
        <v>85</v>
      </c>
      <c r="G16" s="55"/>
      <c r="H16" s="55"/>
      <c r="K16" s="18" t="s">
        <v>86</v>
      </c>
    </row>
    <row r="17" spans="7:8" ht="15">
      <c r="G17" s="55"/>
      <c r="H17" s="55"/>
    </row>
    <row r="18" spans="7:9" ht="18">
      <c r="G18" s="55"/>
      <c r="H18" s="55"/>
      <c r="I18" s="63" t="s">
        <v>87</v>
      </c>
    </row>
    <row r="19" spans="7:9" ht="18">
      <c r="G19" s="55"/>
      <c r="H19" s="55"/>
      <c r="I19" s="63" t="s">
        <v>88</v>
      </c>
    </row>
    <row r="20" spans="7:9" ht="18">
      <c r="G20" s="55"/>
      <c r="H20" s="55"/>
      <c r="I20" s="63" t="s">
        <v>92</v>
      </c>
    </row>
    <row r="22" ht="12" customHeight="1"/>
    <row r="24" spans="2:9" ht="18">
      <c r="B24" s="1" t="s">
        <v>27</v>
      </c>
      <c r="I24" s="1" t="s">
        <v>28</v>
      </c>
    </row>
    <row r="25" spans="2:14" ht="15">
      <c r="B25" s="2">
        <v>1</v>
      </c>
      <c r="C25" s="3" t="s">
        <v>0</v>
      </c>
      <c r="D25" s="3" t="s">
        <v>1</v>
      </c>
      <c r="E25" s="3" t="s">
        <v>2</v>
      </c>
      <c r="F25" s="3" t="s">
        <v>3</v>
      </c>
      <c r="G25" s="56" t="s">
        <v>82</v>
      </c>
      <c r="I25" s="2">
        <v>1</v>
      </c>
      <c r="J25" s="8" t="s">
        <v>18</v>
      </c>
      <c r="K25" s="8" t="s">
        <v>19</v>
      </c>
      <c r="L25" s="8" t="s">
        <v>16</v>
      </c>
      <c r="M25" s="8" t="s">
        <v>3</v>
      </c>
      <c r="N25" s="56" t="s">
        <v>82</v>
      </c>
    </row>
    <row r="26" spans="2:13" ht="15">
      <c r="B26" s="2">
        <v>2</v>
      </c>
      <c r="C26" s="3" t="s">
        <v>0</v>
      </c>
      <c r="D26" s="3" t="s">
        <v>1</v>
      </c>
      <c r="E26" s="3" t="s">
        <v>2</v>
      </c>
      <c r="F26" s="3" t="s">
        <v>8</v>
      </c>
      <c r="I26" s="2">
        <v>2</v>
      </c>
      <c r="J26" s="8" t="s">
        <v>18</v>
      </c>
      <c r="K26" s="8" t="s">
        <v>19</v>
      </c>
      <c r="L26" s="8" t="s">
        <v>16</v>
      </c>
      <c r="M26" s="8" t="s">
        <v>3</v>
      </c>
    </row>
    <row r="27" spans="2:13" ht="15">
      <c r="B27" s="2">
        <v>3</v>
      </c>
      <c r="C27" s="3" t="s">
        <v>0</v>
      </c>
      <c r="D27" s="3" t="s">
        <v>1</v>
      </c>
      <c r="E27" s="3" t="s">
        <v>2</v>
      </c>
      <c r="F27" s="3" t="s">
        <v>10</v>
      </c>
      <c r="I27" s="2">
        <v>3</v>
      </c>
      <c r="J27" s="6" t="s">
        <v>15</v>
      </c>
      <c r="K27" s="6" t="s">
        <v>1</v>
      </c>
      <c r="L27" s="6" t="s">
        <v>16</v>
      </c>
      <c r="M27" s="6" t="s">
        <v>3</v>
      </c>
    </row>
    <row r="28" spans="2:15" ht="15">
      <c r="B28" s="2">
        <v>4</v>
      </c>
      <c r="C28" s="3" t="s">
        <v>0</v>
      </c>
      <c r="D28" s="3" t="s">
        <v>1</v>
      </c>
      <c r="E28" s="3" t="s">
        <v>2</v>
      </c>
      <c r="F28" s="3" t="s">
        <v>12</v>
      </c>
      <c r="H28">
        <v>9</v>
      </c>
      <c r="I28" s="2">
        <v>4</v>
      </c>
      <c r="J28" s="6" t="s">
        <v>15</v>
      </c>
      <c r="K28" s="6" t="s">
        <v>1</v>
      </c>
      <c r="L28" s="6" t="s">
        <v>16</v>
      </c>
      <c r="M28" s="6" t="s">
        <v>3</v>
      </c>
      <c r="O28">
        <v>9</v>
      </c>
    </row>
    <row r="29" spans="2:13" ht="15">
      <c r="B29" s="2">
        <v>5</v>
      </c>
      <c r="C29" s="6" t="s">
        <v>15</v>
      </c>
      <c r="D29" s="6" t="s">
        <v>1</v>
      </c>
      <c r="E29" s="6" t="s">
        <v>2</v>
      </c>
      <c r="F29" s="6" t="s">
        <v>3</v>
      </c>
      <c r="I29" s="2">
        <v>5</v>
      </c>
      <c r="J29" s="3" t="s">
        <v>0</v>
      </c>
      <c r="K29" s="3" t="s">
        <v>1</v>
      </c>
      <c r="L29" s="3" t="s">
        <v>16</v>
      </c>
      <c r="M29" s="3" t="s">
        <v>3</v>
      </c>
    </row>
    <row r="30" spans="2:13" ht="15">
      <c r="B30" s="2">
        <v>6</v>
      </c>
      <c r="C30" s="3" t="s">
        <v>0</v>
      </c>
      <c r="D30" s="3" t="s">
        <v>1</v>
      </c>
      <c r="E30" s="3" t="s">
        <v>21</v>
      </c>
      <c r="F30" s="3" t="s">
        <v>3</v>
      </c>
      <c r="I30" s="2">
        <v>6</v>
      </c>
      <c r="J30" s="3" t="s">
        <v>0</v>
      </c>
      <c r="K30" s="3" t="s">
        <v>1</v>
      </c>
      <c r="L30" s="3" t="s">
        <v>16</v>
      </c>
      <c r="M30" s="3" t="s">
        <v>8</v>
      </c>
    </row>
    <row r="31" spans="2:15" ht="15">
      <c r="B31" s="2">
        <v>7</v>
      </c>
      <c r="C31" s="3" t="s">
        <v>0</v>
      </c>
      <c r="D31" s="3" t="s">
        <v>1</v>
      </c>
      <c r="E31" s="3" t="s">
        <v>21</v>
      </c>
      <c r="F31" s="3" t="s">
        <v>8</v>
      </c>
      <c r="H31">
        <v>10</v>
      </c>
      <c r="I31" s="2">
        <v>7</v>
      </c>
      <c r="J31" s="8" t="s">
        <v>18</v>
      </c>
      <c r="K31" s="8" t="s">
        <v>19</v>
      </c>
      <c r="L31" s="8" t="s">
        <v>20</v>
      </c>
      <c r="M31" s="8" t="s">
        <v>3</v>
      </c>
      <c r="O31">
        <v>10</v>
      </c>
    </row>
    <row r="32" spans="2:13" ht="15">
      <c r="B32" s="2">
        <v>8</v>
      </c>
      <c r="C32" s="8" t="s">
        <v>18</v>
      </c>
      <c r="D32" s="8" t="s">
        <v>19</v>
      </c>
      <c r="E32" s="8" t="s">
        <v>2</v>
      </c>
      <c r="F32" s="8" t="s">
        <v>3</v>
      </c>
      <c r="I32" s="2">
        <v>8</v>
      </c>
      <c r="J32" s="6" t="s">
        <v>15</v>
      </c>
      <c r="K32" s="6" t="s">
        <v>1</v>
      </c>
      <c r="L32" s="6" t="s">
        <v>20</v>
      </c>
      <c r="M32" s="6" t="s">
        <v>3</v>
      </c>
    </row>
    <row r="33" spans="2:13" ht="15">
      <c r="B33" s="2">
        <v>9</v>
      </c>
      <c r="C33" s="3" t="s">
        <v>0</v>
      </c>
      <c r="D33" s="3" t="s">
        <v>1</v>
      </c>
      <c r="E33" s="3" t="s">
        <v>22</v>
      </c>
      <c r="F33" s="3" t="s">
        <v>3</v>
      </c>
      <c r="I33" s="2">
        <v>9</v>
      </c>
      <c r="J33" s="3" t="s">
        <v>0</v>
      </c>
      <c r="K33" s="3" t="s">
        <v>1</v>
      </c>
      <c r="L33" s="3" t="s">
        <v>20</v>
      </c>
      <c r="M33" s="3" t="s">
        <v>3</v>
      </c>
    </row>
    <row r="34" spans="2:15" ht="15">
      <c r="B34" s="2">
        <v>10</v>
      </c>
      <c r="C34" s="3" t="s">
        <v>0</v>
      </c>
      <c r="D34" s="3" t="s">
        <v>1</v>
      </c>
      <c r="E34" s="3" t="s">
        <v>22</v>
      </c>
      <c r="F34" s="3" t="s">
        <v>8</v>
      </c>
      <c r="H34">
        <v>11</v>
      </c>
      <c r="I34" s="2"/>
      <c r="O34">
        <v>11</v>
      </c>
    </row>
    <row r="35" spans="2:10" ht="18">
      <c r="B35" s="2">
        <v>11</v>
      </c>
      <c r="C35" s="3" t="s">
        <v>0</v>
      </c>
      <c r="D35" s="3" t="s">
        <v>1</v>
      </c>
      <c r="E35" s="3" t="s">
        <v>22</v>
      </c>
      <c r="F35" s="3" t="s">
        <v>10</v>
      </c>
      <c r="I35" s="2"/>
      <c r="J35" s="11" t="s">
        <v>83</v>
      </c>
    </row>
    <row r="36" spans="2:9" ht="15">
      <c r="B36" s="2">
        <v>12</v>
      </c>
      <c r="C36" s="3" t="s">
        <v>0</v>
      </c>
      <c r="D36" s="3" t="s">
        <v>1</v>
      </c>
      <c r="E36" s="3" t="s">
        <v>22</v>
      </c>
      <c r="F36" s="3" t="s">
        <v>12</v>
      </c>
      <c r="I36" s="2"/>
    </row>
    <row r="37" spans="2:9" ht="15">
      <c r="B37" s="2">
        <v>13</v>
      </c>
      <c r="C37" s="6" t="s">
        <v>15</v>
      </c>
      <c r="D37" s="6" t="s">
        <v>1</v>
      </c>
      <c r="E37" s="6" t="s">
        <v>21</v>
      </c>
      <c r="F37" s="6" t="s">
        <v>3</v>
      </c>
      <c r="H37">
        <v>12</v>
      </c>
      <c r="I37" s="2"/>
    </row>
    <row r="38" spans="2:9" ht="15">
      <c r="B38" s="2">
        <v>14</v>
      </c>
      <c r="C38" s="8" t="s">
        <v>18</v>
      </c>
      <c r="D38" s="8" t="s">
        <v>19</v>
      </c>
      <c r="E38" s="8" t="s">
        <v>21</v>
      </c>
      <c r="F38" s="8" t="s">
        <v>3</v>
      </c>
      <c r="I38" s="2"/>
    </row>
    <row r="39" spans="2:9" ht="15">
      <c r="B39" s="2">
        <v>15</v>
      </c>
      <c r="C39" s="3" t="s">
        <v>0</v>
      </c>
      <c r="D39" s="3" t="s">
        <v>1</v>
      </c>
      <c r="E39" s="3" t="s">
        <v>4</v>
      </c>
      <c r="F39" s="3" t="s">
        <v>3</v>
      </c>
      <c r="I39" s="2"/>
    </row>
    <row r="40" spans="2:9" ht="15">
      <c r="B40" s="2">
        <v>16</v>
      </c>
      <c r="C40" s="3" t="s">
        <v>0</v>
      </c>
      <c r="D40" s="3" t="s">
        <v>1</v>
      </c>
      <c r="E40" s="3" t="s">
        <v>4</v>
      </c>
      <c r="F40" s="3" t="s">
        <v>8</v>
      </c>
      <c r="H40">
        <v>1</v>
      </c>
      <c r="I40" s="2"/>
    </row>
    <row r="41" spans="2:9" ht="15">
      <c r="B41" s="2">
        <v>17</v>
      </c>
      <c r="C41" s="3" t="s">
        <v>0</v>
      </c>
      <c r="D41" s="3" t="s">
        <v>1</v>
      </c>
      <c r="E41" s="3" t="s">
        <v>4</v>
      </c>
      <c r="F41" s="3" t="s">
        <v>10</v>
      </c>
      <c r="I41" s="2"/>
    </row>
    <row r="42" spans="2:9" ht="15">
      <c r="B42" s="2">
        <v>18</v>
      </c>
      <c r="C42" s="3" t="s">
        <v>0</v>
      </c>
      <c r="D42" s="3" t="s">
        <v>1</v>
      </c>
      <c r="E42" s="3" t="s">
        <v>4</v>
      </c>
      <c r="F42" s="3" t="s">
        <v>12</v>
      </c>
      <c r="I42" s="2"/>
    </row>
    <row r="43" spans="2:9" ht="15">
      <c r="B43" s="2"/>
      <c r="I43" s="2"/>
    </row>
    <row r="44" spans="2:9" ht="15">
      <c r="B44" s="2"/>
      <c r="I44" s="2"/>
    </row>
    <row r="45" spans="2:9" ht="15">
      <c r="B45" s="2"/>
      <c r="I45" s="2"/>
    </row>
    <row r="46" spans="2:9" ht="15">
      <c r="B46" s="2"/>
      <c r="I46" s="2"/>
    </row>
    <row r="47" spans="2:9" ht="15">
      <c r="B47" s="2"/>
      <c r="I47" s="2"/>
    </row>
    <row r="48" spans="2:9" ht="15">
      <c r="B48" s="2"/>
      <c r="I48" s="2"/>
    </row>
    <row r="49" spans="2:9" ht="15">
      <c r="B49" s="2"/>
      <c r="I49" s="2"/>
    </row>
    <row r="50" spans="2:9" ht="15">
      <c r="B50" s="2"/>
      <c r="I50" s="2"/>
    </row>
    <row r="51" spans="2:9" ht="15">
      <c r="B51" s="2"/>
      <c r="I51" s="2"/>
    </row>
    <row r="52" spans="2:9" ht="15">
      <c r="B52" s="2"/>
      <c r="I52" s="2"/>
    </row>
  </sheetData>
  <sheetProtection/>
  <printOptions/>
  <pageMargins left="0.75" right="0.75" top="1" bottom="1" header="0.5" footer="0.5"/>
  <pageSetup fitToHeight="1" fitToWidth="1" orientation="portrait" paperSize="9" scale="5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78"/>
  <sheetViews>
    <sheetView zoomScale="75" zoomScaleNormal="75" workbookViewId="0" topLeftCell="H29">
      <selection activeCell="X37" sqref="X37"/>
    </sheetView>
  </sheetViews>
  <sheetFormatPr defaultColWidth="11.00390625" defaultRowHeight="15.75"/>
  <cols>
    <col min="1" max="1" width="11.625" style="0" customWidth="1"/>
    <col min="2" max="2" width="0.37109375" style="0" hidden="1" customWidth="1"/>
    <col min="3" max="3" width="22.375" style="0" bestFit="1" customWidth="1"/>
    <col min="4" max="7" width="11.00390625" style="0" customWidth="1"/>
    <col min="8" max="8" width="20.375" style="0" customWidth="1"/>
    <col min="9" max="11" width="11.00390625" style="0" customWidth="1"/>
    <col min="12" max="12" width="17.625" style="0" customWidth="1"/>
    <col min="13" max="15" width="11.00390625" style="0" customWidth="1"/>
    <col min="16" max="16" width="17.50390625" style="0" customWidth="1"/>
    <col min="17" max="19" width="11.00390625" style="0" customWidth="1"/>
    <col min="20" max="20" width="15.125" style="0" customWidth="1"/>
    <col min="21" max="23" width="11.00390625" style="0" customWidth="1"/>
    <col min="24" max="24" width="15.50390625" style="0" customWidth="1"/>
  </cols>
  <sheetData>
    <row r="2" ht="22.5">
      <c r="A2" s="33" t="s">
        <v>42</v>
      </c>
    </row>
    <row r="3" ht="18">
      <c r="A3" s="1" t="s">
        <v>68</v>
      </c>
    </row>
    <row r="5" spans="1:8" ht="19.5">
      <c r="A5" s="22" t="s">
        <v>44</v>
      </c>
      <c r="H5" s="34"/>
    </row>
    <row r="6" spans="1:8" ht="18">
      <c r="A6" s="21"/>
      <c r="B6" s="13" t="s">
        <v>29</v>
      </c>
      <c r="C6" s="13"/>
      <c r="D6" s="13"/>
      <c r="E6" s="13">
        <v>1</v>
      </c>
      <c r="F6" s="21"/>
      <c r="H6" s="34"/>
    </row>
    <row r="7" spans="1:8" ht="18">
      <c r="A7" s="29" t="s">
        <v>30</v>
      </c>
      <c r="B7" s="25">
        <v>1</v>
      </c>
      <c r="C7" s="95" t="s">
        <v>160</v>
      </c>
      <c r="D7" s="30">
        <v>5.53</v>
      </c>
      <c r="E7" s="30">
        <v>3</v>
      </c>
      <c r="F7" s="21"/>
      <c r="H7" s="34"/>
    </row>
    <row r="8" spans="1:8" ht="18">
      <c r="A8" s="26" t="s">
        <v>31</v>
      </c>
      <c r="B8" s="36">
        <v>24</v>
      </c>
      <c r="C8" s="35" t="s">
        <v>119</v>
      </c>
      <c r="D8" s="37">
        <v>8.57</v>
      </c>
      <c r="E8" s="37">
        <v>2</v>
      </c>
      <c r="F8" s="21"/>
      <c r="H8" s="34"/>
    </row>
    <row r="9" spans="1:8" ht="18">
      <c r="A9" s="38" t="s">
        <v>32</v>
      </c>
      <c r="B9" s="25">
        <v>25</v>
      </c>
      <c r="C9" s="35" t="s">
        <v>120</v>
      </c>
      <c r="D9" s="30">
        <v>15.67</v>
      </c>
      <c r="E9" s="30">
        <v>1</v>
      </c>
      <c r="F9" s="21"/>
      <c r="H9" s="34"/>
    </row>
    <row r="10" spans="1:8" ht="18">
      <c r="A10" s="39" t="s">
        <v>33</v>
      </c>
      <c r="B10" s="40">
        <v>48</v>
      </c>
      <c r="C10" s="95" t="s">
        <v>175</v>
      </c>
      <c r="D10" s="32">
        <v>4.44</v>
      </c>
      <c r="E10" s="32">
        <v>4</v>
      </c>
      <c r="F10" s="21"/>
      <c r="H10" s="34"/>
    </row>
    <row r="11" spans="1:6" ht="18">
      <c r="A11" s="41"/>
      <c r="B11" s="41"/>
      <c r="C11" s="41"/>
      <c r="D11" s="41"/>
      <c r="E11" s="41"/>
      <c r="F11" s="21"/>
    </row>
    <row r="12" spans="1:6" ht="18">
      <c r="A12" s="41"/>
      <c r="B12" s="13" t="s">
        <v>34</v>
      </c>
      <c r="C12" s="13"/>
      <c r="D12" s="13"/>
      <c r="E12" s="13">
        <v>2</v>
      </c>
      <c r="F12" s="21"/>
    </row>
    <row r="13" spans="1:6" ht="18">
      <c r="A13" s="29" t="s">
        <v>30</v>
      </c>
      <c r="B13" s="42">
        <v>12</v>
      </c>
      <c r="C13" s="35" t="s">
        <v>107</v>
      </c>
      <c r="D13" s="43">
        <v>5.17</v>
      </c>
      <c r="E13" s="43">
        <v>4</v>
      </c>
      <c r="F13" s="21"/>
    </row>
    <row r="14" spans="1:6" ht="18">
      <c r="A14" s="26" t="s">
        <v>31</v>
      </c>
      <c r="B14" s="42">
        <v>13</v>
      </c>
      <c r="C14" s="35" t="s">
        <v>108</v>
      </c>
      <c r="D14" s="25">
        <v>10.43</v>
      </c>
      <c r="E14" s="25">
        <v>1</v>
      </c>
      <c r="F14" s="21"/>
    </row>
    <row r="15" spans="1:8" ht="19.5">
      <c r="A15" s="38" t="s">
        <v>32</v>
      </c>
      <c r="B15" s="42">
        <v>36</v>
      </c>
      <c r="C15" s="35" t="s">
        <v>177</v>
      </c>
      <c r="D15" s="25">
        <v>5.43</v>
      </c>
      <c r="E15" s="25">
        <v>3</v>
      </c>
      <c r="F15" s="21"/>
      <c r="G15" s="22" t="s">
        <v>45</v>
      </c>
      <c r="H15" s="34"/>
    </row>
    <row r="16" spans="1:8" ht="18">
      <c r="A16" s="39" t="s">
        <v>33</v>
      </c>
      <c r="B16" s="42">
        <v>37</v>
      </c>
      <c r="C16" s="35" t="s">
        <v>131</v>
      </c>
      <c r="D16" s="40">
        <v>9.4</v>
      </c>
      <c r="E16" s="40">
        <v>2</v>
      </c>
      <c r="F16" s="21"/>
      <c r="H16" s="34"/>
    </row>
    <row r="17" spans="1:8" ht="18">
      <c r="A17" s="41"/>
      <c r="B17" s="41"/>
      <c r="C17" s="41"/>
      <c r="D17" s="41"/>
      <c r="E17" s="41"/>
      <c r="F17" s="21"/>
      <c r="H17" s="34"/>
    </row>
    <row r="18" spans="1:9" ht="18">
      <c r="A18" s="41"/>
      <c r="B18" s="13" t="s">
        <v>35</v>
      </c>
      <c r="C18" s="13"/>
      <c r="D18" s="13"/>
      <c r="E18" s="13">
        <v>3</v>
      </c>
      <c r="F18" s="21"/>
      <c r="G18" s="21"/>
      <c r="H18" s="18" t="s">
        <v>46</v>
      </c>
      <c r="I18" s="13">
        <v>13</v>
      </c>
    </row>
    <row r="19" spans="1:9" ht="18">
      <c r="A19" s="29" t="s">
        <v>30</v>
      </c>
      <c r="B19" s="44">
        <v>6</v>
      </c>
      <c r="C19" s="35" t="s">
        <v>101</v>
      </c>
      <c r="D19" s="45">
        <v>13.17</v>
      </c>
      <c r="E19" s="43">
        <v>2</v>
      </c>
      <c r="F19" s="21"/>
      <c r="G19" s="29" t="s">
        <v>30</v>
      </c>
      <c r="H19" s="35" t="s">
        <v>120</v>
      </c>
      <c r="I19" s="30" t="s">
        <v>208</v>
      </c>
    </row>
    <row r="20" spans="1:9" ht="18">
      <c r="A20" s="26" t="s">
        <v>31</v>
      </c>
      <c r="B20" s="46">
        <v>19</v>
      </c>
      <c r="C20" s="35" t="s">
        <v>114</v>
      </c>
      <c r="D20" s="47">
        <v>5.3</v>
      </c>
      <c r="E20" s="25">
        <v>4</v>
      </c>
      <c r="F20" s="21"/>
      <c r="G20" s="26" t="s">
        <v>31</v>
      </c>
      <c r="H20" s="35" t="s">
        <v>119</v>
      </c>
      <c r="I20" s="37" t="s">
        <v>209</v>
      </c>
    </row>
    <row r="21" spans="1:9" ht="18">
      <c r="A21" s="38" t="s">
        <v>32</v>
      </c>
      <c r="B21" s="46">
        <v>30</v>
      </c>
      <c r="C21" s="35" t="s">
        <v>125</v>
      </c>
      <c r="D21" s="47">
        <v>15.17</v>
      </c>
      <c r="E21" s="25">
        <v>1</v>
      </c>
      <c r="F21" s="21"/>
      <c r="G21" s="38" t="s">
        <v>32</v>
      </c>
      <c r="H21" s="35" t="s">
        <v>108</v>
      </c>
      <c r="I21" s="30" t="s">
        <v>210</v>
      </c>
    </row>
    <row r="22" spans="1:9" ht="18">
      <c r="A22" s="39" t="s">
        <v>33</v>
      </c>
      <c r="B22" s="48">
        <v>43</v>
      </c>
      <c r="C22" s="35" t="s">
        <v>137</v>
      </c>
      <c r="D22" s="49">
        <v>9.5</v>
      </c>
      <c r="E22" s="40">
        <v>3</v>
      </c>
      <c r="F22" s="21"/>
      <c r="G22" s="39" t="s">
        <v>33</v>
      </c>
      <c r="H22" s="35" t="s">
        <v>131</v>
      </c>
      <c r="I22" s="32" t="s">
        <v>211</v>
      </c>
    </row>
    <row r="23" spans="1:9" ht="18">
      <c r="A23" s="41"/>
      <c r="B23" s="41"/>
      <c r="C23" s="41"/>
      <c r="D23" s="41"/>
      <c r="E23" s="41"/>
      <c r="F23" s="21"/>
      <c r="G23" s="41"/>
      <c r="H23" s="23"/>
      <c r="I23" s="41"/>
    </row>
    <row r="24" spans="1:11" ht="19.5">
      <c r="A24" s="21"/>
      <c r="B24" s="13" t="s">
        <v>38</v>
      </c>
      <c r="C24" s="13"/>
      <c r="D24" s="13"/>
      <c r="E24" s="13">
        <v>4</v>
      </c>
      <c r="F24" s="21"/>
      <c r="G24" s="41"/>
      <c r="H24" s="18" t="s">
        <v>47</v>
      </c>
      <c r="I24" s="13">
        <v>14</v>
      </c>
      <c r="K24" s="22" t="s">
        <v>48</v>
      </c>
    </row>
    <row r="25" spans="1:15" ht="19.5">
      <c r="A25" s="29" t="s">
        <v>30</v>
      </c>
      <c r="B25" s="44">
        <v>7</v>
      </c>
      <c r="C25" s="35" t="s">
        <v>102</v>
      </c>
      <c r="D25" s="45">
        <v>11.17</v>
      </c>
      <c r="E25" s="43">
        <v>1</v>
      </c>
      <c r="F25" s="21"/>
      <c r="G25" s="29" t="s">
        <v>30</v>
      </c>
      <c r="H25" s="35" t="s">
        <v>125</v>
      </c>
      <c r="I25" s="43" t="s">
        <v>212</v>
      </c>
      <c r="O25" s="22" t="s">
        <v>49</v>
      </c>
    </row>
    <row r="26" spans="1:9" ht="18">
      <c r="A26" s="26" t="s">
        <v>31</v>
      </c>
      <c r="B26" s="46">
        <v>18</v>
      </c>
      <c r="C26" s="35" t="s">
        <v>113</v>
      </c>
      <c r="D26" s="47">
        <v>4.94</v>
      </c>
      <c r="E26" s="25">
        <v>3</v>
      </c>
      <c r="F26" s="21"/>
      <c r="G26" s="26" t="s">
        <v>31</v>
      </c>
      <c r="H26" s="35" t="s">
        <v>101</v>
      </c>
      <c r="I26" s="25" t="s">
        <v>213</v>
      </c>
    </row>
    <row r="27" spans="1:13" ht="18">
      <c r="A27" s="38" t="s">
        <v>32</v>
      </c>
      <c r="B27" s="46">
        <v>31</v>
      </c>
      <c r="C27" s="35" t="s">
        <v>126</v>
      </c>
      <c r="D27" s="47">
        <v>5.27</v>
      </c>
      <c r="E27" s="25">
        <v>2</v>
      </c>
      <c r="F27" s="21"/>
      <c r="G27" s="38" t="s">
        <v>32</v>
      </c>
      <c r="H27" s="35" t="s">
        <v>102</v>
      </c>
      <c r="I27" s="25" t="s">
        <v>214</v>
      </c>
      <c r="L27" s="18" t="s">
        <v>50</v>
      </c>
      <c r="M27" s="13">
        <v>19</v>
      </c>
    </row>
    <row r="28" spans="1:17" ht="18">
      <c r="A28" s="39" t="s">
        <v>33</v>
      </c>
      <c r="B28" s="48">
        <v>42</v>
      </c>
      <c r="C28" s="35" t="s">
        <v>136</v>
      </c>
      <c r="D28" s="49">
        <v>0</v>
      </c>
      <c r="E28" s="40" t="s">
        <v>178</v>
      </c>
      <c r="F28" s="21"/>
      <c r="G28" s="39" t="s">
        <v>33</v>
      </c>
      <c r="H28" s="35" t="s">
        <v>126</v>
      </c>
      <c r="I28" s="40" t="s">
        <v>215</v>
      </c>
      <c r="K28" s="14" t="s">
        <v>30</v>
      </c>
      <c r="L28" s="35" t="s">
        <v>120</v>
      </c>
      <c r="M28" s="15" t="s">
        <v>243</v>
      </c>
      <c r="O28" s="21"/>
      <c r="P28" s="18" t="s">
        <v>51</v>
      </c>
      <c r="Q28" s="13">
        <v>23</v>
      </c>
    </row>
    <row r="29" spans="1:17" ht="18">
      <c r="A29" s="21"/>
      <c r="B29" s="21"/>
      <c r="C29" s="21"/>
      <c r="D29" s="21"/>
      <c r="E29" s="21"/>
      <c r="F29" s="21"/>
      <c r="G29" s="41"/>
      <c r="H29" s="23"/>
      <c r="I29" s="41"/>
      <c r="K29" s="16" t="s">
        <v>31</v>
      </c>
      <c r="L29" s="35" t="s">
        <v>119</v>
      </c>
      <c r="M29" s="15" t="s">
        <v>244</v>
      </c>
      <c r="O29" s="24" t="s">
        <v>30</v>
      </c>
      <c r="P29" s="35" t="s">
        <v>120</v>
      </c>
      <c r="Q29" s="25" t="s">
        <v>262</v>
      </c>
    </row>
    <row r="30" spans="1:17" ht="18">
      <c r="A30" s="21"/>
      <c r="B30" s="13" t="s">
        <v>40</v>
      </c>
      <c r="C30" s="13"/>
      <c r="D30" s="13"/>
      <c r="E30" s="13">
        <v>5</v>
      </c>
      <c r="F30" s="21"/>
      <c r="G30" s="41"/>
      <c r="H30" s="18" t="s">
        <v>52</v>
      </c>
      <c r="I30" s="13">
        <v>15</v>
      </c>
      <c r="K30" s="17" t="s">
        <v>32</v>
      </c>
      <c r="L30" s="35" t="s">
        <v>126</v>
      </c>
      <c r="M30" s="15" t="s">
        <v>245</v>
      </c>
      <c r="O30" s="17" t="s">
        <v>32</v>
      </c>
      <c r="P30" s="35" t="s">
        <v>127</v>
      </c>
      <c r="Q30" s="25" t="s">
        <v>263</v>
      </c>
    </row>
    <row r="31" spans="1:19" ht="19.5">
      <c r="A31" s="29" t="s">
        <v>30</v>
      </c>
      <c r="B31" s="44">
        <v>3</v>
      </c>
      <c r="C31" s="35" t="s">
        <v>179</v>
      </c>
      <c r="D31" s="45">
        <v>9.17</v>
      </c>
      <c r="E31" s="43">
        <v>3</v>
      </c>
      <c r="F31" s="21"/>
      <c r="G31" s="29" t="s">
        <v>30</v>
      </c>
      <c r="H31" s="35" t="s">
        <v>117</v>
      </c>
      <c r="I31" s="43" t="s">
        <v>216</v>
      </c>
      <c r="S31" s="20" t="s">
        <v>36</v>
      </c>
    </row>
    <row r="32" spans="1:17" ht="18">
      <c r="A32" s="26" t="s">
        <v>31</v>
      </c>
      <c r="B32" s="46">
        <v>22</v>
      </c>
      <c r="C32" s="35" t="s">
        <v>117</v>
      </c>
      <c r="D32" s="47">
        <v>17.84</v>
      </c>
      <c r="E32" s="25">
        <v>1</v>
      </c>
      <c r="F32" s="21"/>
      <c r="G32" s="26" t="s">
        <v>31</v>
      </c>
      <c r="H32" s="35" t="s">
        <v>122</v>
      </c>
      <c r="I32" s="105" t="s">
        <v>217</v>
      </c>
      <c r="L32" s="18" t="s">
        <v>53</v>
      </c>
      <c r="M32" s="13">
        <v>20</v>
      </c>
      <c r="P32" s="18" t="s">
        <v>54</v>
      </c>
      <c r="Q32" s="13">
        <v>24</v>
      </c>
    </row>
    <row r="33" spans="1:23" ht="19.5">
      <c r="A33" s="38" t="s">
        <v>32</v>
      </c>
      <c r="B33" s="46">
        <v>27</v>
      </c>
      <c r="C33" s="35" t="s">
        <v>122</v>
      </c>
      <c r="D33" s="47">
        <v>14.1</v>
      </c>
      <c r="E33" s="25">
        <v>2</v>
      </c>
      <c r="F33" s="21"/>
      <c r="G33" s="38" t="s">
        <v>32</v>
      </c>
      <c r="H33" s="35" t="s">
        <v>110</v>
      </c>
      <c r="I33" s="25" t="s">
        <v>218</v>
      </c>
      <c r="K33" s="14" t="s">
        <v>30</v>
      </c>
      <c r="L33" s="35" t="s">
        <v>101</v>
      </c>
      <c r="M33" s="15" t="s">
        <v>246</v>
      </c>
      <c r="O33" s="29" t="s">
        <v>30</v>
      </c>
      <c r="P33" s="35" t="s">
        <v>101</v>
      </c>
      <c r="Q33" s="30" t="s">
        <v>264</v>
      </c>
      <c r="S33" s="21"/>
      <c r="T33" s="18" t="s">
        <v>37</v>
      </c>
      <c r="U33" s="13">
        <v>27</v>
      </c>
      <c r="W33" s="22" t="s">
        <v>20</v>
      </c>
    </row>
    <row r="34" spans="1:21" ht="18">
      <c r="A34" s="39" t="s">
        <v>33</v>
      </c>
      <c r="B34" s="48">
        <v>46</v>
      </c>
      <c r="C34" s="35" t="s">
        <v>140</v>
      </c>
      <c r="D34" s="49">
        <v>3.3</v>
      </c>
      <c r="E34" s="40">
        <v>4</v>
      </c>
      <c r="F34" s="21"/>
      <c r="G34" s="39" t="s">
        <v>33</v>
      </c>
      <c r="H34" s="35" t="s">
        <v>105</v>
      </c>
      <c r="I34" s="40" t="s">
        <v>219</v>
      </c>
      <c r="K34" s="16" t="s">
        <v>31</v>
      </c>
      <c r="L34" s="35" t="s">
        <v>117</v>
      </c>
      <c r="M34" s="15" t="s">
        <v>247</v>
      </c>
      <c r="O34" s="17" t="s">
        <v>32</v>
      </c>
      <c r="P34" s="35" t="s">
        <v>104</v>
      </c>
      <c r="Q34" s="32" t="s">
        <v>265</v>
      </c>
      <c r="S34" s="24" t="s">
        <v>30</v>
      </c>
      <c r="T34" s="35" t="s">
        <v>120</v>
      </c>
      <c r="U34" s="25" t="s">
        <v>273</v>
      </c>
    </row>
    <row r="35" spans="1:24" ht="18">
      <c r="A35" s="41"/>
      <c r="B35" s="41"/>
      <c r="C35" s="41"/>
      <c r="D35" s="41"/>
      <c r="E35" s="41"/>
      <c r="F35" s="21"/>
      <c r="G35" s="41"/>
      <c r="H35" s="23"/>
      <c r="I35" s="41"/>
      <c r="K35" s="17" t="s">
        <v>32</v>
      </c>
      <c r="L35" s="35" t="s">
        <v>105</v>
      </c>
      <c r="M35" s="15" t="s">
        <v>248</v>
      </c>
      <c r="O35" s="41"/>
      <c r="P35" s="23"/>
      <c r="Q35" s="41"/>
      <c r="S35" s="17" t="s">
        <v>32</v>
      </c>
      <c r="T35" s="35" t="s">
        <v>117</v>
      </c>
      <c r="U35" s="25" t="s">
        <v>274</v>
      </c>
      <c r="W35" s="21"/>
      <c r="X35" s="18">
        <v>29</v>
      </c>
    </row>
    <row r="36" spans="1:24" ht="18">
      <c r="A36" s="41"/>
      <c r="B36" s="13" t="s">
        <v>41</v>
      </c>
      <c r="C36" s="13"/>
      <c r="D36" s="13"/>
      <c r="E36" s="13">
        <v>6</v>
      </c>
      <c r="F36" s="21"/>
      <c r="G36" s="21"/>
      <c r="H36" s="18" t="s">
        <v>55</v>
      </c>
      <c r="I36" s="13">
        <v>16</v>
      </c>
      <c r="O36" s="41"/>
      <c r="P36" s="27" t="s">
        <v>56</v>
      </c>
      <c r="Q36" s="28">
        <v>25</v>
      </c>
      <c r="W36" s="24" t="s">
        <v>30</v>
      </c>
      <c r="X36" s="35" t="s">
        <v>286</v>
      </c>
    </row>
    <row r="37" spans="1:24" ht="18">
      <c r="A37" s="29" t="s">
        <v>30</v>
      </c>
      <c r="B37" s="44">
        <v>10</v>
      </c>
      <c r="C37" s="35" t="s">
        <v>105</v>
      </c>
      <c r="D37" s="45">
        <v>10.33</v>
      </c>
      <c r="E37" s="43">
        <v>2</v>
      </c>
      <c r="F37" s="21"/>
      <c r="G37" s="29" t="s">
        <v>30</v>
      </c>
      <c r="H37" s="35" t="s">
        <v>99</v>
      </c>
      <c r="I37" s="43" t="s">
        <v>220</v>
      </c>
      <c r="L37" s="18" t="s">
        <v>57</v>
      </c>
      <c r="M37" s="13">
        <v>21</v>
      </c>
      <c r="O37" s="29" t="s">
        <v>30</v>
      </c>
      <c r="P37" s="105" t="s">
        <v>224</v>
      </c>
      <c r="Q37" s="43" t="s">
        <v>244</v>
      </c>
      <c r="T37" s="27" t="s">
        <v>39</v>
      </c>
      <c r="U37" s="28">
        <v>28</v>
      </c>
      <c r="W37" s="17" t="s">
        <v>32</v>
      </c>
      <c r="X37" s="35" t="s">
        <v>287</v>
      </c>
    </row>
    <row r="38" spans="1:21" ht="18">
      <c r="A38" s="26" t="s">
        <v>31</v>
      </c>
      <c r="B38" s="46">
        <v>15</v>
      </c>
      <c r="C38" s="35" t="s">
        <v>110</v>
      </c>
      <c r="D38" s="47">
        <v>12.44</v>
      </c>
      <c r="E38" s="25">
        <v>1</v>
      </c>
      <c r="F38" s="21"/>
      <c r="G38" s="26" t="s">
        <v>31</v>
      </c>
      <c r="H38" s="35" t="s">
        <v>116</v>
      </c>
      <c r="I38" s="25" t="s">
        <v>221</v>
      </c>
      <c r="K38" s="14" t="s">
        <v>30</v>
      </c>
      <c r="L38" s="105" t="s">
        <v>224</v>
      </c>
      <c r="M38" s="15" t="s">
        <v>249</v>
      </c>
      <c r="O38" s="17" t="s">
        <v>32</v>
      </c>
      <c r="P38" s="35" t="s">
        <v>117</v>
      </c>
      <c r="Q38" s="25" t="s">
        <v>266</v>
      </c>
      <c r="S38" s="29" t="s">
        <v>30</v>
      </c>
      <c r="T38" s="35" t="s">
        <v>104</v>
      </c>
      <c r="U38" s="30" t="s">
        <v>281</v>
      </c>
    </row>
    <row r="39" spans="1:21" ht="18">
      <c r="A39" s="38" t="s">
        <v>32</v>
      </c>
      <c r="B39" s="46">
        <v>34</v>
      </c>
      <c r="C39" s="35" t="s">
        <v>129</v>
      </c>
      <c r="D39" s="47">
        <v>6.34</v>
      </c>
      <c r="E39" s="25">
        <v>2</v>
      </c>
      <c r="F39" s="21"/>
      <c r="G39" s="38" t="s">
        <v>32</v>
      </c>
      <c r="H39" s="35" t="s">
        <v>104</v>
      </c>
      <c r="I39" s="25" t="s">
        <v>222</v>
      </c>
      <c r="K39" s="16" t="s">
        <v>31</v>
      </c>
      <c r="L39" s="35" t="s">
        <v>104</v>
      </c>
      <c r="M39" s="15" t="s">
        <v>250</v>
      </c>
      <c r="S39" s="17" t="s">
        <v>32</v>
      </c>
      <c r="T39" s="35" t="s">
        <v>100</v>
      </c>
      <c r="U39" s="32" t="s">
        <v>267</v>
      </c>
    </row>
    <row r="40" spans="1:13" ht="18">
      <c r="A40" s="39" t="s">
        <v>33</v>
      </c>
      <c r="B40" s="48">
        <v>39</v>
      </c>
      <c r="C40" s="35" t="s">
        <v>133</v>
      </c>
      <c r="D40" s="49">
        <v>8</v>
      </c>
      <c r="E40" s="40">
        <v>3</v>
      </c>
      <c r="F40" s="21"/>
      <c r="G40" s="39" t="s">
        <v>33</v>
      </c>
      <c r="H40" s="35" t="s">
        <v>111</v>
      </c>
      <c r="I40" s="40" t="s">
        <v>223</v>
      </c>
      <c r="K40" s="17" t="s">
        <v>32</v>
      </c>
      <c r="L40" s="35" t="s">
        <v>118</v>
      </c>
      <c r="M40" s="15" t="s">
        <v>251</v>
      </c>
    </row>
    <row r="41" spans="1:17" ht="18">
      <c r="A41" s="21"/>
      <c r="B41" s="21"/>
      <c r="C41" s="21"/>
      <c r="D41" s="21"/>
      <c r="E41" s="21"/>
      <c r="F41" s="21"/>
      <c r="G41" s="21"/>
      <c r="H41" s="50"/>
      <c r="I41" s="21"/>
      <c r="P41" s="27" t="s">
        <v>58</v>
      </c>
      <c r="Q41" s="28">
        <v>26</v>
      </c>
    </row>
    <row r="42" spans="1:17" ht="18">
      <c r="A42" s="21"/>
      <c r="B42" s="21"/>
      <c r="C42" s="21"/>
      <c r="D42" s="21"/>
      <c r="E42" s="21"/>
      <c r="F42" s="21"/>
      <c r="G42" s="21"/>
      <c r="H42" s="18" t="s">
        <v>59</v>
      </c>
      <c r="I42" s="13">
        <v>17</v>
      </c>
      <c r="L42" s="18" t="s">
        <v>60</v>
      </c>
      <c r="M42" s="13">
        <v>22</v>
      </c>
      <c r="O42" s="29" t="s">
        <v>30</v>
      </c>
      <c r="P42" s="35" t="s">
        <v>100</v>
      </c>
      <c r="Q42" s="25" t="s">
        <v>267</v>
      </c>
    </row>
    <row r="43" spans="1:17" ht="18">
      <c r="A43" s="21"/>
      <c r="B43" s="13" t="s">
        <v>61</v>
      </c>
      <c r="C43" s="13"/>
      <c r="D43" s="13"/>
      <c r="E43" s="13">
        <v>7</v>
      </c>
      <c r="F43" s="21"/>
      <c r="G43" s="29" t="s">
        <v>30</v>
      </c>
      <c r="H43" s="35" t="s">
        <v>98</v>
      </c>
      <c r="I43" s="43" t="s">
        <v>225</v>
      </c>
      <c r="K43" s="14" t="s">
        <v>30</v>
      </c>
      <c r="L43" s="35" t="s">
        <v>98</v>
      </c>
      <c r="M43" s="15" t="s">
        <v>252</v>
      </c>
      <c r="O43" s="17" t="s">
        <v>32</v>
      </c>
      <c r="P43" s="35" t="s">
        <v>119</v>
      </c>
      <c r="Q43" s="40" t="s">
        <v>268</v>
      </c>
    </row>
    <row r="44" spans="1:13" ht="18">
      <c r="A44" s="29" t="s">
        <v>30</v>
      </c>
      <c r="B44" s="44">
        <v>4</v>
      </c>
      <c r="C44" s="35" t="s">
        <v>99</v>
      </c>
      <c r="D44" s="30">
        <v>17.83</v>
      </c>
      <c r="E44" s="30">
        <v>1</v>
      </c>
      <c r="F44" s="21"/>
      <c r="G44" s="26" t="s">
        <v>31</v>
      </c>
      <c r="H44" s="35" t="s">
        <v>118</v>
      </c>
      <c r="I44" s="25" t="s">
        <v>226</v>
      </c>
      <c r="K44" s="16" t="s">
        <v>31</v>
      </c>
      <c r="L44" s="35" t="s">
        <v>100</v>
      </c>
      <c r="M44" s="15" t="s">
        <v>253</v>
      </c>
    </row>
    <row r="45" spans="1:13" ht="18">
      <c r="A45" s="26" t="s">
        <v>31</v>
      </c>
      <c r="B45" s="46">
        <v>21</v>
      </c>
      <c r="C45" s="35" t="s">
        <v>116</v>
      </c>
      <c r="D45" s="37">
        <v>12.74</v>
      </c>
      <c r="E45" s="37">
        <v>2</v>
      </c>
      <c r="F45" s="21"/>
      <c r="G45" s="38" t="s">
        <v>32</v>
      </c>
      <c r="H45" s="35" t="s">
        <v>109</v>
      </c>
      <c r="I45" s="25" t="s">
        <v>227</v>
      </c>
      <c r="K45" s="17" t="s">
        <v>32</v>
      </c>
      <c r="L45" s="35" t="s">
        <v>127</v>
      </c>
      <c r="M45" s="15" t="s">
        <v>254</v>
      </c>
    </row>
    <row r="46" spans="1:9" ht="18">
      <c r="A46" s="38" t="s">
        <v>32</v>
      </c>
      <c r="B46" s="46">
        <v>28</v>
      </c>
      <c r="C46" s="35" t="s">
        <v>123</v>
      </c>
      <c r="D46" s="30">
        <v>9.5</v>
      </c>
      <c r="E46" s="30">
        <v>4</v>
      </c>
      <c r="F46" s="21"/>
      <c r="G46" s="39" t="s">
        <v>33</v>
      </c>
      <c r="H46" s="35" t="s">
        <v>132</v>
      </c>
      <c r="I46" s="40" t="s">
        <v>228</v>
      </c>
    </row>
    <row r="47" spans="1:9" ht="18">
      <c r="A47" s="39" t="s">
        <v>33</v>
      </c>
      <c r="B47" s="48">
        <v>45</v>
      </c>
      <c r="C47" s="35" t="s">
        <v>139</v>
      </c>
      <c r="D47" s="32">
        <v>10.43</v>
      </c>
      <c r="E47" s="32">
        <v>3</v>
      </c>
      <c r="F47" s="21"/>
      <c r="G47" s="41"/>
      <c r="H47" s="23"/>
      <c r="I47" s="41"/>
    </row>
    <row r="48" spans="1:9" ht="18">
      <c r="A48" s="41"/>
      <c r="B48" s="41"/>
      <c r="C48" s="41"/>
      <c r="D48" s="41"/>
      <c r="E48" s="41"/>
      <c r="F48" s="21"/>
      <c r="G48" s="41"/>
      <c r="H48" s="18" t="s">
        <v>62</v>
      </c>
      <c r="I48" s="13">
        <v>18</v>
      </c>
    </row>
    <row r="49" spans="1:9" ht="18">
      <c r="A49" s="41"/>
      <c r="B49" s="13" t="s">
        <v>63</v>
      </c>
      <c r="C49" s="13"/>
      <c r="D49" s="13"/>
      <c r="E49" s="13">
        <v>8</v>
      </c>
      <c r="F49" s="21"/>
      <c r="G49" s="29" t="s">
        <v>30</v>
      </c>
      <c r="H49" s="35" t="s">
        <v>100</v>
      </c>
      <c r="I49" s="43" t="s">
        <v>229</v>
      </c>
    </row>
    <row r="50" spans="1:9" ht="18">
      <c r="A50" s="29" t="s">
        <v>30</v>
      </c>
      <c r="B50" s="44">
        <v>9</v>
      </c>
      <c r="C50" s="35" t="s">
        <v>104</v>
      </c>
      <c r="D50" s="45">
        <v>16.6</v>
      </c>
      <c r="E50" s="43">
        <v>1</v>
      </c>
      <c r="F50" s="21"/>
      <c r="G50" s="26" t="s">
        <v>31</v>
      </c>
      <c r="H50" s="35" t="s">
        <v>115</v>
      </c>
      <c r="I50" s="25" t="s">
        <v>230</v>
      </c>
    </row>
    <row r="51" spans="1:9" ht="18">
      <c r="A51" s="26" t="s">
        <v>31</v>
      </c>
      <c r="B51" s="46">
        <v>16</v>
      </c>
      <c r="C51" s="35" t="s">
        <v>111</v>
      </c>
      <c r="D51" s="47">
        <v>10.06</v>
      </c>
      <c r="E51" s="25">
        <v>2</v>
      </c>
      <c r="F51" s="21"/>
      <c r="G51" s="38" t="s">
        <v>32</v>
      </c>
      <c r="H51" s="35" t="s">
        <v>103</v>
      </c>
      <c r="I51" s="25" t="s">
        <v>231</v>
      </c>
    </row>
    <row r="52" spans="1:9" ht="18">
      <c r="A52" s="38" t="s">
        <v>32</v>
      </c>
      <c r="B52" s="46">
        <v>33</v>
      </c>
      <c r="C52" s="35" t="s">
        <v>128</v>
      </c>
      <c r="D52" s="47">
        <v>3.87</v>
      </c>
      <c r="E52" s="25">
        <v>3</v>
      </c>
      <c r="F52" s="21"/>
      <c r="G52" s="39" t="s">
        <v>33</v>
      </c>
      <c r="H52" s="35" t="s">
        <v>127</v>
      </c>
      <c r="I52" s="40" t="s">
        <v>232</v>
      </c>
    </row>
    <row r="53" spans="1:9" ht="18">
      <c r="A53" s="39" t="s">
        <v>33</v>
      </c>
      <c r="B53" s="48">
        <v>40</v>
      </c>
      <c r="C53" s="35" t="s">
        <v>135</v>
      </c>
      <c r="D53" s="49">
        <v>3.23</v>
      </c>
      <c r="E53" s="40">
        <v>4</v>
      </c>
      <c r="F53" s="21"/>
      <c r="G53" s="21"/>
      <c r="H53" s="50"/>
      <c r="I53" s="21"/>
    </row>
    <row r="54" spans="1:8" ht="18">
      <c r="A54" s="41"/>
      <c r="B54" s="41"/>
      <c r="C54" s="41"/>
      <c r="D54" s="41"/>
      <c r="E54" s="41"/>
      <c r="F54" s="21"/>
      <c r="H54" s="34"/>
    </row>
    <row r="55" spans="1:8" ht="18">
      <c r="A55" s="41"/>
      <c r="B55" s="13" t="s">
        <v>64</v>
      </c>
      <c r="C55" s="13"/>
      <c r="D55" s="13"/>
      <c r="E55" s="13">
        <v>9</v>
      </c>
      <c r="F55" s="21"/>
      <c r="H55" s="34"/>
    </row>
    <row r="56" spans="1:8" ht="18">
      <c r="A56" s="29" t="s">
        <v>30</v>
      </c>
      <c r="B56" s="44">
        <v>2</v>
      </c>
      <c r="C56" s="35" t="s">
        <v>98</v>
      </c>
      <c r="D56" s="45">
        <v>12</v>
      </c>
      <c r="E56" s="43">
        <v>1</v>
      </c>
      <c r="F56" s="21"/>
      <c r="H56" s="34"/>
    </row>
    <row r="57" spans="1:8" ht="18">
      <c r="A57" s="26" t="s">
        <v>31</v>
      </c>
      <c r="B57" s="46">
        <v>23</v>
      </c>
      <c r="C57" s="35" t="s">
        <v>118</v>
      </c>
      <c r="D57" s="47">
        <v>10.67</v>
      </c>
      <c r="E57" s="25">
        <v>2</v>
      </c>
      <c r="F57" s="21"/>
      <c r="H57" s="34"/>
    </row>
    <row r="58" spans="1:8" ht="18">
      <c r="A58" s="38" t="s">
        <v>32</v>
      </c>
      <c r="B58" s="46">
        <v>26</v>
      </c>
      <c r="C58" s="35" t="s">
        <v>124</v>
      </c>
      <c r="D58" s="47">
        <v>6.84</v>
      </c>
      <c r="E58" s="25">
        <v>3</v>
      </c>
      <c r="F58" s="21"/>
      <c r="H58" s="34"/>
    </row>
    <row r="59" spans="1:8" ht="18">
      <c r="A59" s="39" t="s">
        <v>33</v>
      </c>
      <c r="B59" s="48">
        <v>47</v>
      </c>
      <c r="C59" s="35" t="s">
        <v>141</v>
      </c>
      <c r="D59" s="101" t="s">
        <v>189</v>
      </c>
      <c r="E59" s="40"/>
      <c r="F59" s="21"/>
      <c r="H59" s="34"/>
    </row>
    <row r="60" spans="1:8" ht="18">
      <c r="A60" s="41"/>
      <c r="B60" s="41"/>
      <c r="C60" s="41"/>
      <c r="D60" s="41"/>
      <c r="E60" s="41"/>
      <c r="F60" s="21"/>
      <c r="H60" s="34"/>
    </row>
    <row r="61" spans="1:8" ht="18">
      <c r="A61" s="21"/>
      <c r="B61" s="13" t="s">
        <v>65</v>
      </c>
      <c r="C61" s="13"/>
      <c r="D61" s="13"/>
      <c r="E61" s="13">
        <v>10</v>
      </c>
      <c r="F61" s="21"/>
      <c r="H61" s="34"/>
    </row>
    <row r="62" spans="1:8" ht="18">
      <c r="A62" s="29" t="s">
        <v>30</v>
      </c>
      <c r="B62" s="44">
        <v>11</v>
      </c>
      <c r="C62" s="35" t="s">
        <v>106</v>
      </c>
      <c r="D62" s="45">
        <v>6.83</v>
      </c>
      <c r="E62" s="43">
        <v>4</v>
      </c>
      <c r="F62" s="21"/>
      <c r="H62" s="34"/>
    </row>
    <row r="63" spans="1:8" ht="18">
      <c r="A63" s="26" t="s">
        <v>31</v>
      </c>
      <c r="B63" s="46">
        <v>14</v>
      </c>
      <c r="C63" s="35" t="s">
        <v>109</v>
      </c>
      <c r="D63" s="47">
        <v>10.53</v>
      </c>
      <c r="E63" s="25">
        <v>1</v>
      </c>
      <c r="F63" s="21"/>
      <c r="H63" s="34"/>
    </row>
    <row r="64" spans="1:6" ht="18">
      <c r="A64" s="38" t="s">
        <v>32</v>
      </c>
      <c r="B64" s="46">
        <v>35</v>
      </c>
      <c r="C64" s="35" t="s">
        <v>130</v>
      </c>
      <c r="D64" s="47">
        <v>8.64</v>
      </c>
      <c r="E64" s="25">
        <v>3</v>
      </c>
      <c r="F64" s="21"/>
    </row>
    <row r="65" spans="1:6" ht="18">
      <c r="A65" s="39" t="s">
        <v>33</v>
      </c>
      <c r="B65" s="48">
        <v>38</v>
      </c>
      <c r="C65" s="35" t="s">
        <v>132</v>
      </c>
      <c r="D65" s="49">
        <v>9.2</v>
      </c>
      <c r="E65" s="40">
        <v>2</v>
      </c>
      <c r="F65" s="21"/>
    </row>
    <row r="66" spans="1:6" ht="18">
      <c r="A66" s="21"/>
      <c r="B66" s="21"/>
      <c r="C66" s="21"/>
      <c r="D66" s="21"/>
      <c r="E66" s="21"/>
      <c r="F66" s="21"/>
    </row>
    <row r="67" spans="1:6" ht="18">
      <c r="A67" s="21"/>
      <c r="B67" s="13" t="s">
        <v>66</v>
      </c>
      <c r="C67" s="13"/>
      <c r="D67" s="13"/>
      <c r="E67" s="13">
        <v>11</v>
      </c>
      <c r="F67" s="21"/>
    </row>
    <row r="68" spans="1:6" ht="18">
      <c r="A68" s="29" t="s">
        <v>30</v>
      </c>
      <c r="B68" s="42">
        <v>5</v>
      </c>
      <c r="C68" s="35" t="s">
        <v>100</v>
      </c>
      <c r="D68" s="25">
        <v>10.13</v>
      </c>
      <c r="E68" s="25">
        <v>1</v>
      </c>
      <c r="F68" s="21"/>
    </row>
    <row r="69" spans="1:6" ht="18">
      <c r="A69" s="26" t="s">
        <v>31</v>
      </c>
      <c r="B69" s="42">
        <v>20</v>
      </c>
      <c r="C69" s="35" t="s">
        <v>115</v>
      </c>
      <c r="D69" s="25">
        <v>9.37</v>
      </c>
      <c r="E69" s="25">
        <v>2</v>
      </c>
      <c r="F69" s="21"/>
    </row>
    <row r="70" spans="1:6" ht="18">
      <c r="A70" s="38" t="s">
        <v>32</v>
      </c>
      <c r="B70" s="42">
        <v>29</v>
      </c>
      <c r="C70" s="35" t="s">
        <v>121</v>
      </c>
      <c r="D70" s="25">
        <v>9.2</v>
      </c>
      <c r="E70" s="25">
        <v>3</v>
      </c>
      <c r="F70" s="21"/>
    </row>
    <row r="71" spans="1:6" ht="18">
      <c r="A71" s="39" t="s">
        <v>33</v>
      </c>
      <c r="B71" s="42">
        <v>44</v>
      </c>
      <c r="C71" s="15" t="s">
        <v>138</v>
      </c>
      <c r="D71" s="25">
        <v>7.6</v>
      </c>
      <c r="E71" s="25">
        <v>4</v>
      </c>
      <c r="F71" s="21"/>
    </row>
    <row r="72" spans="1:6" ht="18">
      <c r="A72" s="41"/>
      <c r="B72" s="41"/>
      <c r="C72" s="41"/>
      <c r="D72" s="41"/>
      <c r="E72" s="41"/>
      <c r="F72" s="21"/>
    </row>
    <row r="73" spans="1:6" ht="18">
      <c r="A73" s="41"/>
      <c r="B73" s="13" t="s">
        <v>67</v>
      </c>
      <c r="C73" s="13"/>
      <c r="D73" s="13"/>
      <c r="E73" s="13">
        <v>12</v>
      </c>
      <c r="F73" s="21"/>
    </row>
    <row r="74" spans="1:6" ht="18">
      <c r="A74" s="29" t="s">
        <v>30</v>
      </c>
      <c r="B74" s="42">
        <v>8</v>
      </c>
      <c r="C74" s="35" t="s">
        <v>103</v>
      </c>
      <c r="D74" s="25">
        <v>13.5</v>
      </c>
      <c r="E74" s="25">
        <v>1</v>
      </c>
      <c r="F74" s="21"/>
    </row>
    <row r="75" spans="1:6" ht="18">
      <c r="A75" s="26" t="s">
        <v>31</v>
      </c>
      <c r="B75" s="42">
        <v>17</v>
      </c>
      <c r="C75" s="35" t="s">
        <v>112</v>
      </c>
      <c r="D75" s="25">
        <v>5.47</v>
      </c>
      <c r="E75" s="25">
        <v>3</v>
      </c>
      <c r="F75" s="21"/>
    </row>
    <row r="76" spans="1:6" ht="18">
      <c r="A76" s="38" t="s">
        <v>32</v>
      </c>
      <c r="B76" s="42">
        <v>32</v>
      </c>
      <c r="C76" s="35" t="s">
        <v>127</v>
      </c>
      <c r="D76" s="25">
        <v>5.74</v>
      </c>
      <c r="E76" s="25">
        <v>2</v>
      </c>
      <c r="F76" s="21"/>
    </row>
    <row r="77" spans="1:6" ht="18">
      <c r="A77" s="39" t="s">
        <v>33</v>
      </c>
      <c r="B77" s="42">
        <v>41</v>
      </c>
      <c r="C77" s="35" t="s">
        <v>134</v>
      </c>
      <c r="D77" s="25">
        <v>5.33</v>
      </c>
      <c r="E77" s="25">
        <v>4</v>
      </c>
      <c r="F77" s="21"/>
    </row>
    <row r="78" spans="1:6" ht="18">
      <c r="A78" s="21"/>
      <c r="B78" s="21"/>
      <c r="C78" s="21"/>
      <c r="D78" s="21"/>
      <c r="E78" s="21"/>
      <c r="F78" s="21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1"/>
  <sheetViews>
    <sheetView zoomScale="75" zoomScaleNormal="75" workbookViewId="0" topLeftCell="D6">
      <selection activeCell="G30" sqref="G30"/>
    </sheetView>
  </sheetViews>
  <sheetFormatPr defaultColWidth="11.00390625" defaultRowHeight="15.75"/>
  <cols>
    <col min="1" max="1" width="10.125" style="0" customWidth="1"/>
    <col min="2" max="2" width="0.12890625" style="0" customWidth="1"/>
    <col min="3" max="3" width="18.875" style="0" bestFit="1" customWidth="1"/>
    <col min="4" max="6" width="11.00390625" style="0" customWidth="1"/>
    <col min="7" max="7" width="17.50390625" style="0" customWidth="1"/>
    <col min="8" max="10" width="11.00390625" style="0" customWidth="1"/>
    <col min="11" max="11" width="17.125" style="0" customWidth="1"/>
    <col min="12" max="14" width="11.00390625" style="0" customWidth="1"/>
    <col min="15" max="15" width="15.50390625" style="0" bestFit="1" customWidth="1"/>
    <col min="16" max="18" width="11.00390625" style="0" customWidth="1"/>
    <col min="19" max="19" width="15.00390625" style="0" customWidth="1"/>
  </cols>
  <sheetData>
    <row r="2" ht="22.5">
      <c r="A2" s="33" t="s">
        <v>42</v>
      </c>
    </row>
    <row r="3" ht="18">
      <c r="A3" s="1" t="s">
        <v>43</v>
      </c>
    </row>
    <row r="5" spans="1:16" ht="18">
      <c r="A5" s="65" t="s">
        <v>44</v>
      </c>
      <c r="B5" s="66"/>
      <c r="C5" s="66"/>
      <c r="D5" s="66"/>
      <c r="E5" s="66"/>
      <c r="F5" s="66"/>
      <c r="G5" s="66"/>
      <c r="H5" s="66"/>
      <c r="I5" s="67"/>
      <c r="J5" s="66"/>
      <c r="K5" s="66"/>
      <c r="L5" s="66"/>
      <c r="M5" s="66"/>
      <c r="N5" s="66"/>
      <c r="O5" s="66"/>
      <c r="P5" s="66"/>
    </row>
    <row r="6" spans="1:16" ht="18">
      <c r="A6" s="66" t="s">
        <v>29</v>
      </c>
      <c r="B6" s="66"/>
      <c r="C6" s="66"/>
      <c r="D6" s="66">
        <v>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8">
      <c r="A7" s="29" t="s">
        <v>30</v>
      </c>
      <c r="B7" s="68">
        <v>1</v>
      </c>
      <c r="C7" s="15" t="s">
        <v>142</v>
      </c>
      <c r="D7" s="102" t="s">
        <v>190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8">
      <c r="A8" s="26" t="s">
        <v>31</v>
      </c>
      <c r="B8" s="71">
        <v>6</v>
      </c>
      <c r="C8" s="15" t="s">
        <v>146</v>
      </c>
      <c r="D8" s="103" t="s">
        <v>191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8">
      <c r="A9" s="38" t="s">
        <v>32</v>
      </c>
      <c r="B9" s="67">
        <v>15</v>
      </c>
      <c r="C9" s="15" t="s">
        <v>155</v>
      </c>
      <c r="D9" s="104" t="s">
        <v>192</v>
      </c>
      <c r="E9" s="66"/>
      <c r="F9" s="66"/>
      <c r="G9" s="66"/>
      <c r="H9" s="66"/>
      <c r="I9" s="66"/>
      <c r="J9" s="67"/>
      <c r="K9" s="67"/>
      <c r="L9" s="67"/>
      <c r="M9" s="66"/>
      <c r="N9" s="66"/>
      <c r="O9" s="66"/>
      <c r="P9" s="66"/>
    </row>
    <row r="10" spans="1:16" ht="18">
      <c r="A10" s="39" t="s">
        <v>33</v>
      </c>
      <c r="B10" s="71">
        <v>20</v>
      </c>
      <c r="C10" s="79">
        <v>20</v>
      </c>
      <c r="D10" s="72"/>
      <c r="E10" s="66"/>
      <c r="F10" s="65" t="s">
        <v>95</v>
      </c>
      <c r="G10" s="66"/>
      <c r="H10" s="66"/>
      <c r="I10" s="66"/>
      <c r="J10" s="67"/>
      <c r="K10" s="67"/>
      <c r="L10" s="67"/>
      <c r="M10" s="66"/>
      <c r="N10" s="66"/>
      <c r="O10" s="66"/>
      <c r="P10" s="66"/>
    </row>
    <row r="11" spans="1:16" ht="18">
      <c r="A11" s="66" t="s">
        <v>34</v>
      </c>
      <c r="B11" s="66"/>
      <c r="C11" s="66"/>
      <c r="D11" s="66">
        <v>2</v>
      </c>
      <c r="E11" s="66"/>
      <c r="F11" s="66" t="s">
        <v>46</v>
      </c>
      <c r="G11" s="66"/>
      <c r="H11" s="66">
        <v>6</v>
      </c>
      <c r="I11" s="66"/>
      <c r="J11" s="65" t="s">
        <v>96</v>
      </c>
      <c r="K11" s="67"/>
      <c r="L11" s="66"/>
      <c r="M11" s="66"/>
      <c r="N11" s="66"/>
      <c r="O11" s="66"/>
      <c r="P11" s="66"/>
    </row>
    <row r="12" spans="1:16" ht="18">
      <c r="A12" s="29" t="s">
        <v>30</v>
      </c>
      <c r="B12" s="74">
        <v>3</v>
      </c>
      <c r="C12" s="93">
        <v>19</v>
      </c>
      <c r="D12" s="70"/>
      <c r="E12" s="66"/>
      <c r="F12" s="29" t="s">
        <v>30</v>
      </c>
      <c r="G12" s="15" t="s">
        <v>142</v>
      </c>
      <c r="H12" s="69" t="s">
        <v>233</v>
      </c>
      <c r="I12" s="66"/>
      <c r="J12" s="67"/>
      <c r="K12" s="67"/>
      <c r="L12" s="66"/>
      <c r="M12" s="66"/>
      <c r="N12" s="66"/>
      <c r="O12" s="66"/>
      <c r="P12" s="66"/>
    </row>
    <row r="13" spans="1:16" ht="18">
      <c r="A13" s="26" t="s">
        <v>31</v>
      </c>
      <c r="B13" s="75">
        <v>8</v>
      </c>
      <c r="C13" s="15" t="s">
        <v>148</v>
      </c>
      <c r="D13" s="72" t="s">
        <v>197</v>
      </c>
      <c r="E13" s="66"/>
      <c r="F13" s="26" t="s">
        <v>31</v>
      </c>
      <c r="G13" s="15" t="s">
        <v>146</v>
      </c>
      <c r="H13" s="51" t="s">
        <v>234</v>
      </c>
      <c r="I13" s="66"/>
      <c r="J13" s="67"/>
      <c r="K13" s="67"/>
      <c r="L13" s="66"/>
      <c r="M13" s="66"/>
      <c r="N13" s="65" t="s">
        <v>36</v>
      </c>
      <c r="O13" s="66"/>
      <c r="P13" s="66"/>
    </row>
    <row r="14" spans="1:13" ht="18">
      <c r="A14" s="38" t="s">
        <v>32</v>
      </c>
      <c r="B14" s="76">
        <v>13</v>
      </c>
      <c r="C14" s="15" t="s">
        <v>153</v>
      </c>
      <c r="D14" s="73" t="s">
        <v>198</v>
      </c>
      <c r="E14" s="66"/>
      <c r="F14" s="38" t="s">
        <v>32</v>
      </c>
      <c r="G14" s="15" t="s">
        <v>158</v>
      </c>
      <c r="H14" s="51" t="s">
        <v>235</v>
      </c>
      <c r="I14" s="66"/>
      <c r="J14" s="66" t="s">
        <v>51</v>
      </c>
      <c r="K14" s="77"/>
      <c r="L14" s="65">
        <v>9</v>
      </c>
      <c r="M14" s="66"/>
    </row>
    <row r="15" spans="1:20" ht="18">
      <c r="A15" s="39" t="s">
        <v>33</v>
      </c>
      <c r="B15" s="75">
        <v>18</v>
      </c>
      <c r="C15" s="15" t="s">
        <v>158</v>
      </c>
      <c r="D15" s="72" t="s">
        <v>199</v>
      </c>
      <c r="E15" s="66"/>
      <c r="F15" s="66"/>
      <c r="G15" s="78"/>
      <c r="H15" s="66"/>
      <c r="I15" s="66"/>
      <c r="J15" s="29" t="s">
        <v>30</v>
      </c>
      <c r="K15" s="15" t="s">
        <v>158</v>
      </c>
      <c r="L15" s="51" t="s">
        <v>256</v>
      </c>
      <c r="M15" s="66"/>
      <c r="N15" s="66" t="s">
        <v>97</v>
      </c>
      <c r="O15" s="77"/>
      <c r="P15" s="65">
        <v>11</v>
      </c>
      <c r="R15" s="65" t="s">
        <v>20</v>
      </c>
      <c r="S15" s="66"/>
      <c r="T15" s="66"/>
    </row>
    <row r="16" spans="1:16" ht="18">
      <c r="A16" s="66" t="s">
        <v>35</v>
      </c>
      <c r="B16" s="66"/>
      <c r="C16" s="66"/>
      <c r="D16" s="66">
        <v>3</v>
      </c>
      <c r="E16" s="66"/>
      <c r="F16" s="66" t="s">
        <v>47</v>
      </c>
      <c r="G16" s="66"/>
      <c r="H16" s="66">
        <v>7</v>
      </c>
      <c r="I16" s="66"/>
      <c r="J16" s="26" t="s">
        <v>31</v>
      </c>
      <c r="K16" s="15" t="s">
        <v>144</v>
      </c>
      <c r="L16" s="51" t="s">
        <v>257</v>
      </c>
      <c r="M16" s="66"/>
      <c r="N16" s="29" t="s">
        <v>30</v>
      </c>
      <c r="O16" s="15" t="s">
        <v>158</v>
      </c>
      <c r="P16" s="51" t="s">
        <v>269</v>
      </c>
    </row>
    <row r="17" spans="1:20" ht="18">
      <c r="A17" s="29" t="s">
        <v>30</v>
      </c>
      <c r="B17" s="74">
        <v>4</v>
      </c>
      <c r="C17" s="15" t="s">
        <v>144</v>
      </c>
      <c r="D17" s="70" t="s">
        <v>193</v>
      </c>
      <c r="E17" s="66"/>
      <c r="F17" s="29" t="s">
        <v>30</v>
      </c>
      <c r="G17" s="15" t="s">
        <v>148</v>
      </c>
      <c r="H17" s="69" t="s">
        <v>236</v>
      </c>
      <c r="I17" s="66"/>
      <c r="J17" s="38" t="s">
        <v>32</v>
      </c>
      <c r="K17" s="15" t="s">
        <v>145</v>
      </c>
      <c r="L17" s="51" t="s">
        <v>258</v>
      </c>
      <c r="M17" s="66"/>
      <c r="N17" s="38" t="s">
        <v>32</v>
      </c>
      <c r="O17" s="15" t="s">
        <v>146</v>
      </c>
      <c r="P17" s="51" t="s">
        <v>270</v>
      </c>
      <c r="R17" s="66"/>
      <c r="S17" s="77"/>
      <c r="T17" s="65">
        <v>13</v>
      </c>
    </row>
    <row r="18" spans="1:20" ht="18">
      <c r="A18" s="26" t="s">
        <v>31</v>
      </c>
      <c r="B18" s="75">
        <v>9</v>
      </c>
      <c r="C18" s="15" t="s">
        <v>149</v>
      </c>
      <c r="D18" s="72" t="s">
        <v>194</v>
      </c>
      <c r="E18" s="66"/>
      <c r="F18" s="26" t="s">
        <v>31</v>
      </c>
      <c r="G18" s="15" t="s">
        <v>144</v>
      </c>
      <c r="H18" s="51" t="s">
        <v>237</v>
      </c>
      <c r="I18" s="66"/>
      <c r="J18" s="66"/>
      <c r="K18" s="66"/>
      <c r="L18" s="66"/>
      <c r="M18" s="66"/>
      <c r="R18" s="29" t="s">
        <v>30</v>
      </c>
      <c r="S18" s="15" t="s">
        <v>158</v>
      </c>
      <c r="T18" s="51" t="s">
        <v>283</v>
      </c>
    </row>
    <row r="19" spans="1:20" ht="18">
      <c r="A19" s="38" t="s">
        <v>32</v>
      </c>
      <c r="B19" s="76">
        <v>12</v>
      </c>
      <c r="C19" s="15" t="s">
        <v>152</v>
      </c>
      <c r="D19" s="73" t="s">
        <v>195</v>
      </c>
      <c r="E19" s="66"/>
      <c r="F19" s="38" t="s">
        <v>32</v>
      </c>
      <c r="G19" s="15" t="s">
        <v>149</v>
      </c>
      <c r="H19" s="51" t="s">
        <v>238</v>
      </c>
      <c r="I19" s="66"/>
      <c r="J19" s="66"/>
      <c r="K19" s="66"/>
      <c r="L19" s="66"/>
      <c r="M19" s="66"/>
      <c r="N19" s="66" t="s">
        <v>97</v>
      </c>
      <c r="O19" s="77"/>
      <c r="P19" s="65">
        <v>12</v>
      </c>
      <c r="R19" s="38" t="s">
        <v>32</v>
      </c>
      <c r="S19" s="15" t="s">
        <v>147</v>
      </c>
      <c r="T19" s="51" t="s">
        <v>284</v>
      </c>
    </row>
    <row r="20" spans="1:16" ht="18">
      <c r="A20" s="39" t="s">
        <v>33</v>
      </c>
      <c r="B20" s="75">
        <v>17</v>
      </c>
      <c r="C20" s="15" t="s">
        <v>157</v>
      </c>
      <c r="D20" s="72" t="s">
        <v>196</v>
      </c>
      <c r="E20" s="66"/>
      <c r="F20" s="39" t="s">
        <v>33</v>
      </c>
      <c r="G20" s="15" t="s">
        <v>151</v>
      </c>
      <c r="H20" s="80" t="s">
        <v>239</v>
      </c>
      <c r="I20" s="66"/>
      <c r="J20" s="66" t="s">
        <v>51</v>
      </c>
      <c r="K20" s="77"/>
      <c r="L20" s="65">
        <v>10</v>
      </c>
      <c r="M20" s="66"/>
      <c r="N20" s="29" t="s">
        <v>30</v>
      </c>
      <c r="O20" s="15" t="s">
        <v>147</v>
      </c>
      <c r="P20" s="51" t="s">
        <v>271</v>
      </c>
    </row>
    <row r="21" spans="1:16" ht="18">
      <c r="A21" s="66" t="s">
        <v>38</v>
      </c>
      <c r="B21" s="66"/>
      <c r="C21" s="66"/>
      <c r="D21" s="66">
        <v>4</v>
      </c>
      <c r="E21" s="66"/>
      <c r="F21" s="66"/>
      <c r="G21" s="78"/>
      <c r="H21" s="66"/>
      <c r="I21" s="66"/>
      <c r="J21" s="29" t="s">
        <v>30</v>
      </c>
      <c r="K21" s="15" t="s">
        <v>146</v>
      </c>
      <c r="L21" s="51" t="s">
        <v>259</v>
      </c>
      <c r="M21" s="66"/>
      <c r="N21" s="38" t="s">
        <v>32</v>
      </c>
      <c r="O21" s="15" t="s">
        <v>144</v>
      </c>
      <c r="P21" s="51" t="s">
        <v>272</v>
      </c>
    </row>
    <row r="22" spans="1:13" ht="18">
      <c r="A22" s="29" t="s">
        <v>30</v>
      </c>
      <c r="B22" s="74">
        <v>5</v>
      </c>
      <c r="C22" s="15" t="s">
        <v>145</v>
      </c>
      <c r="D22" s="70" t="s">
        <v>200</v>
      </c>
      <c r="E22" s="66"/>
      <c r="F22" s="66" t="s">
        <v>52</v>
      </c>
      <c r="G22" s="66"/>
      <c r="H22" s="66">
        <v>8</v>
      </c>
      <c r="I22" s="66"/>
      <c r="J22" s="26" t="s">
        <v>31</v>
      </c>
      <c r="K22" s="15" t="s">
        <v>151</v>
      </c>
      <c r="L22" s="51" t="s">
        <v>260</v>
      </c>
      <c r="M22" s="66"/>
    </row>
    <row r="23" spans="1:13" ht="18">
      <c r="A23" s="26" t="s">
        <v>31</v>
      </c>
      <c r="B23" s="75">
        <v>10</v>
      </c>
      <c r="C23" s="15" t="s">
        <v>150</v>
      </c>
      <c r="D23" s="72" t="s">
        <v>201</v>
      </c>
      <c r="E23" s="66"/>
      <c r="F23" s="29" t="s">
        <v>30</v>
      </c>
      <c r="G23" s="15" t="s">
        <v>145</v>
      </c>
      <c r="H23" s="69" t="s">
        <v>240</v>
      </c>
      <c r="I23" s="66"/>
      <c r="J23" s="38" t="s">
        <v>32</v>
      </c>
      <c r="K23" s="15" t="s">
        <v>147</v>
      </c>
      <c r="L23" s="51" t="s">
        <v>261</v>
      </c>
      <c r="M23" s="66"/>
    </row>
    <row r="24" spans="1:16" ht="18">
      <c r="A24" s="38" t="s">
        <v>32</v>
      </c>
      <c r="B24" s="76">
        <v>11</v>
      </c>
      <c r="C24" s="15" t="s">
        <v>151</v>
      </c>
      <c r="D24" s="73" t="s">
        <v>202</v>
      </c>
      <c r="E24" s="66"/>
      <c r="F24" s="26" t="s">
        <v>31</v>
      </c>
      <c r="G24" s="15" t="s">
        <v>147</v>
      </c>
      <c r="H24" s="51" t="s">
        <v>241</v>
      </c>
      <c r="I24" s="66"/>
      <c r="J24" s="66"/>
      <c r="K24" s="66"/>
      <c r="L24" s="66"/>
      <c r="M24" s="66"/>
      <c r="N24" s="66"/>
      <c r="O24" s="66"/>
      <c r="P24" s="66"/>
    </row>
    <row r="25" spans="1:16" ht="18">
      <c r="A25" s="39" t="s">
        <v>33</v>
      </c>
      <c r="B25" s="75">
        <v>16</v>
      </c>
      <c r="C25" s="15" t="s">
        <v>156</v>
      </c>
      <c r="D25" s="72" t="s">
        <v>203</v>
      </c>
      <c r="E25" s="66"/>
      <c r="F25" s="38" t="s">
        <v>32</v>
      </c>
      <c r="G25" s="15" t="s">
        <v>143</v>
      </c>
      <c r="H25" s="51" t="s">
        <v>242</v>
      </c>
      <c r="I25" s="66"/>
      <c r="J25" s="66"/>
      <c r="K25" s="66"/>
      <c r="L25" s="66"/>
      <c r="M25" s="66"/>
      <c r="N25" s="66"/>
      <c r="O25" s="66"/>
      <c r="P25" s="66"/>
    </row>
    <row r="26" spans="1:16" ht="18">
      <c r="A26" s="66" t="s">
        <v>40</v>
      </c>
      <c r="B26" s="66"/>
      <c r="C26" s="66"/>
      <c r="D26" s="66">
        <v>5</v>
      </c>
      <c r="E26" s="66"/>
      <c r="F26" s="66"/>
      <c r="G26" s="66"/>
      <c r="H26" s="66"/>
      <c r="I26" s="66"/>
      <c r="J26" s="66"/>
      <c r="K26" s="66"/>
      <c r="L26" s="66"/>
      <c r="M26" s="65"/>
      <c r="N26" s="66"/>
      <c r="O26" s="66"/>
      <c r="P26" s="66"/>
    </row>
    <row r="27" spans="1:16" ht="18">
      <c r="A27" s="29" t="s">
        <v>30</v>
      </c>
      <c r="B27" s="74">
        <v>2</v>
      </c>
      <c r="C27" s="15" t="s">
        <v>143</v>
      </c>
      <c r="D27" s="70" t="s">
        <v>205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8">
      <c r="A28" s="26" t="s">
        <v>31</v>
      </c>
      <c r="B28" s="75">
        <v>7</v>
      </c>
      <c r="C28" s="15" t="s">
        <v>147</v>
      </c>
      <c r="D28" s="72" t="s">
        <v>204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8">
      <c r="A29" s="38" t="s">
        <v>32</v>
      </c>
      <c r="B29" s="76">
        <v>14</v>
      </c>
      <c r="C29" s="15" t="s">
        <v>154</v>
      </c>
      <c r="D29" s="73" t="s">
        <v>206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ht="18">
      <c r="A30" s="39" t="s">
        <v>33</v>
      </c>
      <c r="B30" s="75">
        <v>19</v>
      </c>
      <c r="C30" s="92" t="s">
        <v>174</v>
      </c>
      <c r="D30" s="72" t="s">
        <v>207</v>
      </c>
      <c r="E30" s="66"/>
      <c r="F30" s="66"/>
      <c r="G30" s="66"/>
      <c r="H30" s="66"/>
      <c r="I30" s="66"/>
      <c r="J30" s="67"/>
      <c r="K30" s="67"/>
      <c r="L30" s="67"/>
      <c r="M30" s="66"/>
      <c r="N30" s="66"/>
      <c r="O30" s="66"/>
      <c r="P30" s="66"/>
    </row>
    <row r="31" spans="1:16" ht="18">
      <c r="A31" s="67"/>
      <c r="B31" s="67"/>
      <c r="C31" s="67"/>
      <c r="D31" s="67"/>
      <c r="E31" s="66"/>
      <c r="F31" s="81"/>
      <c r="G31" s="82"/>
      <c r="H31" s="81"/>
      <c r="I31" s="81"/>
      <c r="J31" s="67"/>
      <c r="K31" s="67"/>
      <c r="L31" s="67"/>
      <c r="M31" s="66"/>
      <c r="N31" s="66"/>
      <c r="O31" s="66"/>
      <c r="P31" s="66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32"/>
  <sheetViews>
    <sheetView zoomScale="75" zoomScaleNormal="75" workbookViewId="0" topLeftCell="K4">
      <selection activeCell="AB18" sqref="AB18:AC19"/>
    </sheetView>
  </sheetViews>
  <sheetFormatPr defaultColWidth="11.00390625" defaultRowHeight="15.75"/>
  <cols>
    <col min="1" max="1" width="10.375" style="0" customWidth="1"/>
    <col min="2" max="2" width="10.875" style="0" hidden="1" customWidth="1"/>
    <col min="3" max="3" width="17.375" style="0" bestFit="1" customWidth="1"/>
    <col min="4" max="4" width="12.125" style="0" customWidth="1"/>
    <col min="5" max="7" width="11.00390625" style="0" customWidth="1"/>
    <col min="8" max="8" width="18.50390625" style="0" customWidth="1"/>
    <col min="9" max="9" width="6.625" style="0" customWidth="1"/>
    <col min="10" max="12" width="11.00390625" style="0" customWidth="1"/>
    <col min="13" max="13" width="18.125" style="0" customWidth="1"/>
    <col min="14" max="14" width="9.125" style="0" customWidth="1"/>
    <col min="15" max="15" width="5.375" style="0" customWidth="1"/>
    <col min="16" max="17" width="11.00390625" style="0" customWidth="1"/>
    <col min="18" max="18" width="18.375" style="0" customWidth="1"/>
    <col min="19" max="19" width="7.50390625" style="0" customWidth="1"/>
    <col min="20" max="20" width="6.125" style="0" customWidth="1"/>
    <col min="21" max="22" width="11.00390625" style="0" customWidth="1"/>
    <col min="23" max="23" width="18.50390625" style="0" customWidth="1"/>
    <col min="24" max="24" width="6.875" style="0" customWidth="1"/>
    <col min="25" max="25" width="5.125" style="0" customWidth="1"/>
    <col min="26" max="27" width="11.00390625" style="0" customWidth="1"/>
    <col min="28" max="28" width="15.50390625" style="0" customWidth="1"/>
    <col min="29" max="29" width="6.00390625" style="0" customWidth="1"/>
    <col min="30" max="30" width="6.125" style="0" customWidth="1"/>
  </cols>
  <sheetData>
    <row r="2" ht="22.5">
      <c r="A2" s="33" t="s">
        <v>42</v>
      </c>
    </row>
    <row r="3" ht="18">
      <c r="A3" s="1" t="s">
        <v>69</v>
      </c>
    </row>
    <row r="5" spans="1:20" ht="15">
      <c r="A5" s="53" t="s">
        <v>44</v>
      </c>
      <c r="B5" s="54"/>
      <c r="C5" s="54"/>
      <c r="D5" s="54"/>
      <c r="E5" s="54"/>
      <c r="F5" s="54"/>
      <c r="H5" s="54"/>
      <c r="I5" s="54"/>
      <c r="J5" s="54"/>
      <c r="K5" s="54"/>
      <c r="L5" s="53" t="s">
        <v>22</v>
      </c>
      <c r="M5" s="54"/>
      <c r="N5" s="54"/>
      <c r="O5" s="54"/>
      <c r="P5" s="54"/>
      <c r="Q5" s="54"/>
      <c r="R5" s="54"/>
      <c r="S5" s="54"/>
      <c r="T5" s="54"/>
    </row>
    <row r="6" spans="1:16" ht="18">
      <c r="A6" s="13" t="s">
        <v>73</v>
      </c>
      <c r="B6" s="13"/>
      <c r="C6" s="13" t="s">
        <v>74</v>
      </c>
      <c r="D6" s="13"/>
      <c r="E6" s="13">
        <v>1</v>
      </c>
      <c r="F6" s="13"/>
      <c r="G6" s="13"/>
      <c r="H6" s="13"/>
      <c r="I6" s="13"/>
      <c r="J6" s="13"/>
      <c r="K6" s="13"/>
      <c r="L6" s="13" t="s">
        <v>79</v>
      </c>
      <c r="M6" s="13" t="s">
        <v>74</v>
      </c>
      <c r="N6" s="13"/>
      <c r="O6" s="13">
        <v>7</v>
      </c>
      <c r="P6" s="57"/>
    </row>
    <row r="7" spans="1:16" ht="18">
      <c r="A7" s="29" t="s">
        <v>30</v>
      </c>
      <c r="B7" s="43">
        <v>1</v>
      </c>
      <c r="C7" s="35" t="s">
        <v>159</v>
      </c>
      <c r="D7" s="98">
        <v>11.9</v>
      </c>
      <c r="E7" s="43">
        <v>2</v>
      </c>
      <c r="F7" s="21"/>
      <c r="G7" s="21"/>
      <c r="H7" s="21"/>
      <c r="I7" s="21"/>
      <c r="J7" s="21"/>
      <c r="K7" s="21"/>
      <c r="L7" s="29" t="s">
        <v>30</v>
      </c>
      <c r="M7" s="58" t="str">
        <f>IF(E7=1,C7,(IF(E8=1,C8,(IF(E9=1,C9,(IF(E10=1,C10,1.1)))))))</f>
        <v>Aaron Howe</v>
      </c>
      <c r="N7" s="58">
        <v>13.9</v>
      </c>
      <c r="O7" s="43">
        <v>1</v>
      </c>
      <c r="P7" s="41"/>
    </row>
    <row r="8" spans="1:16" ht="18">
      <c r="A8" s="26" t="s">
        <v>31</v>
      </c>
      <c r="B8" s="25">
        <v>8</v>
      </c>
      <c r="C8" s="35" t="s">
        <v>165</v>
      </c>
      <c r="D8" s="35">
        <v>11.93</v>
      </c>
      <c r="E8" s="25">
        <v>1</v>
      </c>
      <c r="F8" s="21"/>
      <c r="G8" s="53" t="s">
        <v>80</v>
      </c>
      <c r="H8" s="21"/>
      <c r="I8" s="21"/>
      <c r="J8" s="21"/>
      <c r="K8" s="21"/>
      <c r="L8" s="26" t="s">
        <v>31</v>
      </c>
      <c r="M8" s="59" t="str">
        <f>IF(E7=2,C7,(IF(E8=2,C8,(IF(E9=2,C9,(IF(E10=2,C10,2.1)))))))</f>
        <v>Ruben Roxburgh</v>
      </c>
      <c r="N8" s="59">
        <v>11.97</v>
      </c>
      <c r="O8" s="25">
        <v>3</v>
      </c>
      <c r="P8" s="41"/>
    </row>
    <row r="9" spans="1:18" ht="18">
      <c r="A9" s="38" t="s">
        <v>32</v>
      </c>
      <c r="B9" s="25">
        <v>9</v>
      </c>
      <c r="C9" s="35" t="s">
        <v>255</v>
      </c>
      <c r="D9" s="35">
        <v>4.47</v>
      </c>
      <c r="E9" s="25">
        <v>4</v>
      </c>
      <c r="F9" s="21"/>
      <c r="G9" s="13" t="s">
        <v>71</v>
      </c>
      <c r="H9" s="13"/>
      <c r="I9" s="13"/>
      <c r="J9" s="13">
        <v>5</v>
      </c>
      <c r="K9" s="21"/>
      <c r="L9" s="38" t="s">
        <v>32</v>
      </c>
      <c r="M9" s="59" t="s">
        <v>293</v>
      </c>
      <c r="N9" s="59">
        <v>12.1</v>
      </c>
      <c r="O9" s="25">
        <v>2</v>
      </c>
      <c r="P9" s="21"/>
      <c r="Q9" s="53" t="s">
        <v>4</v>
      </c>
      <c r="R9" t="s">
        <v>296</v>
      </c>
    </row>
    <row r="10" spans="1:20" ht="18">
      <c r="A10" s="39" t="s">
        <v>33</v>
      </c>
      <c r="B10" s="40">
        <v>16</v>
      </c>
      <c r="C10" s="94" t="s">
        <v>288</v>
      </c>
      <c r="D10" s="106">
        <v>7.27</v>
      </c>
      <c r="E10" s="40">
        <v>3</v>
      </c>
      <c r="F10" s="21"/>
      <c r="G10" s="29" t="s">
        <v>30</v>
      </c>
      <c r="H10" s="58" t="str">
        <f>IF(E7=3,C7,(IF(E8=3,C8,(IF(E9=3,C9,(IF(E10=3,C10,3.1)))))))</f>
        <v>Tezza Day</v>
      </c>
      <c r="I10" s="58"/>
      <c r="J10" s="25" t="s">
        <v>289</v>
      </c>
      <c r="K10" s="21"/>
      <c r="L10" s="21"/>
      <c r="M10" s="21"/>
      <c r="N10" s="21"/>
      <c r="O10" s="21"/>
      <c r="P10" s="21"/>
      <c r="Q10" s="21"/>
      <c r="R10" s="18" t="s">
        <v>51</v>
      </c>
      <c r="S10" s="18"/>
      <c r="T10" s="13">
        <v>11</v>
      </c>
    </row>
    <row r="11" spans="1:20" ht="18">
      <c r="A11" s="21"/>
      <c r="B11" s="21"/>
      <c r="C11" s="21"/>
      <c r="D11" s="21"/>
      <c r="E11" s="21"/>
      <c r="F11" s="21"/>
      <c r="G11" s="26" t="s">
        <v>31</v>
      </c>
      <c r="H11" s="59" t="str">
        <f>IF(E7=4,C7,(IF(E8=4,C8,(IF(E9=4,C9,(IF(E10=4,C10,4.1)))))))</f>
        <v>Blake Steel</v>
      </c>
      <c r="I11" s="59"/>
      <c r="J11" s="25" t="s">
        <v>290</v>
      </c>
      <c r="K11" s="21"/>
      <c r="L11" s="21"/>
      <c r="M11" s="21"/>
      <c r="N11" s="21"/>
      <c r="O11" s="21"/>
      <c r="P11" s="21"/>
      <c r="Q11" s="24" t="s">
        <v>30</v>
      </c>
      <c r="R11" s="58" t="s">
        <v>165</v>
      </c>
      <c r="S11" s="58">
        <v>14.27</v>
      </c>
      <c r="T11" s="25">
        <v>1</v>
      </c>
    </row>
    <row r="12" spans="1:20" ht="18">
      <c r="A12" s="21"/>
      <c r="B12" s="21"/>
      <c r="C12" s="21"/>
      <c r="D12" s="21"/>
      <c r="E12" s="21"/>
      <c r="F12" s="21"/>
      <c r="G12" s="38" t="s">
        <v>32</v>
      </c>
      <c r="H12" s="59" t="str">
        <f>IF(E14=3,C14,(IF(E15=3,C15,(IF(E16=3,C16,(IF(E17=3,C17,3.2)))))))</f>
        <v>Grant Ferguson</v>
      </c>
      <c r="I12" s="60"/>
      <c r="J12" s="40" t="s">
        <v>291</v>
      </c>
      <c r="K12" s="21"/>
      <c r="L12" s="21"/>
      <c r="M12" s="21"/>
      <c r="N12" s="21"/>
      <c r="O12" s="21"/>
      <c r="P12" s="21"/>
      <c r="Q12" s="17" t="s">
        <v>32</v>
      </c>
      <c r="R12" s="59" t="s">
        <v>164</v>
      </c>
      <c r="S12" s="19">
        <v>9.33</v>
      </c>
      <c r="T12" s="25">
        <v>2</v>
      </c>
    </row>
    <row r="13" spans="1:22" ht="19.5">
      <c r="A13" s="13" t="s">
        <v>75</v>
      </c>
      <c r="B13" s="13"/>
      <c r="C13" s="13" t="s">
        <v>74</v>
      </c>
      <c r="D13" s="13"/>
      <c r="E13" s="13">
        <v>2</v>
      </c>
      <c r="F13" s="21"/>
      <c r="G13" s="39" t="s">
        <v>33</v>
      </c>
      <c r="H13" s="60" t="str">
        <f>IF(E14=4,C14,(IF(E15=4,C15,(IF(E16=4,C16,(IF(E17=4,C17,4.2)))))))</f>
        <v>Michael Crisp</v>
      </c>
      <c r="I13" s="60"/>
      <c r="J13" s="25" t="s">
        <v>292</v>
      </c>
      <c r="K13" s="21"/>
      <c r="L13" s="13" t="s">
        <v>81</v>
      </c>
      <c r="M13" s="13" t="s">
        <v>74</v>
      </c>
      <c r="N13" s="13"/>
      <c r="O13" s="13">
        <v>8</v>
      </c>
      <c r="P13" s="41"/>
      <c r="V13" s="20" t="s">
        <v>36</v>
      </c>
    </row>
    <row r="14" spans="1:20" ht="18">
      <c r="A14" s="29" t="s">
        <v>30</v>
      </c>
      <c r="B14" s="43">
        <v>4</v>
      </c>
      <c r="C14" s="35" t="s">
        <v>162</v>
      </c>
      <c r="D14" s="98">
        <v>15.94</v>
      </c>
      <c r="E14" s="43">
        <v>1</v>
      </c>
      <c r="F14" s="21"/>
      <c r="G14" s="21"/>
      <c r="H14" s="21"/>
      <c r="I14" s="21"/>
      <c r="J14" s="21"/>
      <c r="K14" s="21"/>
      <c r="L14" s="29" t="s">
        <v>30</v>
      </c>
      <c r="M14" s="58" t="str">
        <f>IF(E14=1,C14,(IF(E15=1,C15,(IF(E16=1,C16,(IF(E17=1,C17,1.2)))))))</f>
        <v>Harley Ingelby</v>
      </c>
      <c r="N14" s="58">
        <v>15.76</v>
      </c>
      <c r="O14" s="43">
        <v>1</v>
      </c>
      <c r="P14" s="41"/>
      <c r="R14" s="18" t="s">
        <v>54</v>
      </c>
      <c r="S14" s="18"/>
      <c r="T14" s="13">
        <v>12</v>
      </c>
    </row>
    <row r="15" spans="1:27" ht="19.5">
      <c r="A15" s="26" t="s">
        <v>31</v>
      </c>
      <c r="B15" s="25">
        <v>5</v>
      </c>
      <c r="C15" s="15" t="s">
        <v>139</v>
      </c>
      <c r="D15" s="15">
        <v>10.9</v>
      </c>
      <c r="E15" s="25">
        <v>2</v>
      </c>
      <c r="F15" s="21"/>
      <c r="G15" s="21"/>
      <c r="H15" s="21"/>
      <c r="I15" s="21"/>
      <c r="J15" s="21"/>
      <c r="K15" s="21"/>
      <c r="L15" s="26" t="s">
        <v>31</v>
      </c>
      <c r="M15" s="59" t="str">
        <f>IF(E14=2,C14,(IF(E15=2,C15,(IF(E16=2,C16,(IF(E17=2,C17,2.2)))))))</f>
        <v>Frank Murphy</v>
      </c>
      <c r="N15" s="59">
        <v>8.34</v>
      </c>
      <c r="O15" s="25">
        <v>3</v>
      </c>
      <c r="P15" s="41"/>
      <c r="Q15" s="29" t="s">
        <v>30</v>
      </c>
      <c r="R15" s="58" t="s">
        <v>162</v>
      </c>
      <c r="S15" s="120">
        <v>15.34</v>
      </c>
      <c r="T15" s="30">
        <v>1</v>
      </c>
      <c r="V15" s="21"/>
      <c r="W15" s="18" t="s">
        <v>37</v>
      </c>
      <c r="X15" s="18"/>
      <c r="Y15" s="13">
        <v>15</v>
      </c>
      <c r="AA15" s="22" t="s">
        <v>20</v>
      </c>
    </row>
    <row r="16" spans="1:25" ht="18">
      <c r="A16" s="38" t="s">
        <v>32</v>
      </c>
      <c r="B16" s="25">
        <v>12</v>
      </c>
      <c r="C16" s="15" t="s">
        <v>168</v>
      </c>
      <c r="D16" s="15">
        <v>10.53</v>
      </c>
      <c r="E16" s="25">
        <v>3</v>
      </c>
      <c r="F16" s="21"/>
      <c r="G16" s="21"/>
      <c r="H16" s="21"/>
      <c r="I16" s="21"/>
      <c r="J16" s="21"/>
      <c r="K16" s="21"/>
      <c r="L16" s="38" t="s">
        <v>32</v>
      </c>
      <c r="M16" s="58" t="s">
        <v>294</v>
      </c>
      <c r="N16" s="58">
        <v>9.2</v>
      </c>
      <c r="O16" s="25">
        <v>2</v>
      </c>
      <c r="P16" s="21"/>
      <c r="Q16" s="17" t="s">
        <v>32</v>
      </c>
      <c r="R16" s="31" t="s">
        <v>176</v>
      </c>
      <c r="S16" s="121">
        <v>9.9</v>
      </c>
      <c r="T16" s="32">
        <v>2</v>
      </c>
      <c r="V16" s="24" t="s">
        <v>30</v>
      </c>
      <c r="W16" s="58" t="s">
        <v>165</v>
      </c>
      <c r="X16" s="19">
        <v>12.6</v>
      </c>
      <c r="Y16" s="25">
        <v>2</v>
      </c>
    </row>
    <row r="17" spans="1:28" ht="18">
      <c r="A17" s="39" t="s">
        <v>33</v>
      </c>
      <c r="B17" s="40">
        <v>13</v>
      </c>
      <c r="C17" s="35" t="s">
        <v>169</v>
      </c>
      <c r="D17" s="99">
        <v>5.07</v>
      </c>
      <c r="E17" s="40">
        <v>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41"/>
      <c r="R17" s="23"/>
      <c r="S17" s="23"/>
      <c r="T17" s="41"/>
      <c r="V17" s="17" t="s">
        <v>32</v>
      </c>
      <c r="W17" s="58" t="s">
        <v>162</v>
      </c>
      <c r="X17" s="19">
        <v>18.63</v>
      </c>
      <c r="Y17" s="25">
        <v>1</v>
      </c>
      <c r="AA17" s="21"/>
      <c r="AB17" s="18">
        <v>17</v>
      </c>
    </row>
    <row r="18" spans="1:30" ht="18">
      <c r="A18" s="2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41"/>
      <c r="R18" s="27" t="s">
        <v>56</v>
      </c>
      <c r="S18" s="27"/>
      <c r="T18" s="28">
        <v>13</v>
      </c>
      <c r="AA18" s="24" t="s">
        <v>30</v>
      </c>
      <c r="AB18" s="58" t="s">
        <v>162</v>
      </c>
      <c r="AC18" s="124">
        <v>17.17</v>
      </c>
      <c r="AD18" s="124">
        <v>1</v>
      </c>
    </row>
    <row r="19" spans="1:30" ht="18">
      <c r="A19" s="1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3"/>
      <c r="M19" s="21"/>
      <c r="N19" s="21"/>
      <c r="O19" s="21"/>
      <c r="P19" s="21"/>
      <c r="Q19" s="29" t="s">
        <v>30</v>
      </c>
      <c r="R19" s="42" t="s">
        <v>167</v>
      </c>
      <c r="S19" s="122">
        <v>15.6</v>
      </c>
      <c r="T19" s="43">
        <v>1</v>
      </c>
      <c r="W19" s="27" t="s">
        <v>39</v>
      </c>
      <c r="X19" s="27"/>
      <c r="Y19" s="28">
        <v>16</v>
      </c>
      <c r="AA19" s="17" t="s">
        <v>32</v>
      </c>
      <c r="AB19" s="35" t="s">
        <v>160</v>
      </c>
      <c r="AC19" s="124">
        <v>17.03</v>
      </c>
      <c r="AD19" s="124">
        <v>2</v>
      </c>
    </row>
    <row r="20" spans="1:25" ht="18">
      <c r="A20" s="13" t="s">
        <v>73</v>
      </c>
      <c r="B20" s="13"/>
      <c r="C20" s="13" t="s">
        <v>74</v>
      </c>
      <c r="D20" s="13"/>
      <c r="E20" s="13">
        <v>3</v>
      </c>
      <c r="F20" s="13"/>
      <c r="G20" s="13"/>
      <c r="H20" s="13"/>
      <c r="I20" s="13"/>
      <c r="J20" s="13"/>
      <c r="K20" s="13"/>
      <c r="L20" s="13" t="s">
        <v>79</v>
      </c>
      <c r="M20" s="13" t="s">
        <v>74</v>
      </c>
      <c r="N20" s="13"/>
      <c r="O20" s="13">
        <v>9</v>
      </c>
      <c r="P20" s="57"/>
      <c r="Q20" s="17" t="s">
        <v>32</v>
      </c>
      <c r="R20" s="42" t="s">
        <v>288</v>
      </c>
      <c r="S20" s="42">
        <v>9.27</v>
      </c>
      <c r="T20" s="25">
        <v>2</v>
      </c>
      <c r="V20" s="29" t="s">
        <v>30</v>
      </c>
      <c r="W20" s="42" t="s">
        <v>167</v>
      </c>
      <c r="X20" s="120">
        <v>13.5</v>
      </c>
      <c r="Y20" s="30">
        <v>2</v>
      </c>
    </row>
    <row r="21" spans="1:25" ht="18">
      <c r="A21" s="29" t="s">
        <v>30</v>
      </c>
      <c r="B21" s="43">
        <v>3</v>
      </c>
      <c r="C21" s="15" t="s">
        <v>161</v>
      </c>
      <c r="D21" s="100" t="s">
        <v>189</v>
      </c>
      <c r="E21" s="43">
        <v>4</v>
      </c>
      <c r="F21" s="21"/>
      <c r="G21" s="21"/>
      <c r="H21" s="21"/>
      <c r="I21" s="21"/>
      <c r="J21" s="21"/>
      <c r="K21" s="21"/>
      <c r="L21" s="29" t="s">
        <v>30</v>
      </c>
      <c r="M21" s="15" t="s">
        <v>167</v>
      </c>
      <c r="N21" s="100">
        <v>12.77</v>
      </c>
      <c r="O21" s="43">
        <v>1</v>
      </c>
      <c r="P21" s="41"/>
      <c r="V21" s="17" t="s">
        <v>32</v>
      </c>
      <c r="W21" s="35" t="s">
        <v>160</v>
      </c>
      <c r="X21" s="121">
        <v>16.47</v>
      </c>
      <c r="Y21" s="32">
        <v>1</v>
      </c>
    </row>
    <row r="22" spans="1:16" ht="18">
      <c r="A22" s="26" t="s">
        <v>31</v>
      </c>
      <c r="B22" s="25">
        <v>6</v>
      </c>
      <c r="C22" s="15" t="s">
        <v>163</v>
      </c>
      <c r="D22" s="15">
        <v>6.5</v>
      </c>
      <c r="E22" s="25">
        <v>3</v>
      </c>
      <c r="F22" s="21"/>
      <c r="G22" s="13" t="s">
        <v>70</v>
      </c>
      <c r="H22" s="21"/>
      <c r="I22" s="21"/>
      <c r="J22" s="21"/>
      <c r="K22" s="21"/>
      <c r="L22" s="26" t="s">
        <v>31</v>
      </c>
      <c r="M22" s="94" t="s">
        <v>176</v>
      </c>
      <c r="N22" s="94">
        <v>11.93</v>
      </c>
      <c r="O22" s="25">
        <v>2</v>
      </c>
      <c r="P22" s="41"/>
    </row>
    <row r="23" spans="1:20" ht="18">
      <c r="A23" s="38" t="s">
        <v>32</v>
      </c>
      <c r="B23" s="25">
        <v>11</v>
      </c>
      <c r="C23" s="15" t="s">
        <v>167</v>
      </c>
      <c r="D23" s="15">
        <v>12.3</v>
      </c>
      <c r="E23" s="25">
        <v>1</v>
      </c>
      <c r="F23" s="21"/>
      <c r="G23" s="13" t="s">
        <v>71</v>
      </c>
      <c r="H23" s="13"/>
      <c r="I23" s="13"/>
      <c r="J23" s="13">
        <v>6</v>
      </c>
      <c r="K23" s="21"/>
      <c r="L23" s="38" t="s">
        <v>32</v>
      </c>
      <c r="M23" s="59" t="str">
        <f>IF(J24=2,H24,(IF(J25=2,H25,(IF(J26=2,H26,(IF(J27=2,H27,2.6)))))))</f>
        <v>Clancy O'Neil </v>
      </c>
      <c r="N23" s="59">
        <v>6.5</v>
      </c>
      <c r="O23" s="25">
        <v>3</v>
      </c>
      <c r="P23" s="21"/>
      <c r="R23" s="27" t="s">
        <v>58</v>
      </c>
      <c r="S23" s="27"/>
      <c r="T23" s="28">
        <v>14</v>
      </c>
    </row>
    <row r="24" spans="1:20" ht="18">
      <c r="A24" s="39" t="s">
        <v>33</v>
      </c>
      <c r="B24" s="40">
        <v>14</v>
      </c>
      <c r="C24" s="94" t="s">
        <v>176</v>
      </c>
      <c r="D24" s="94">
        <v>8.63</v>
      </c>
      <c r="E24" s="40">
        <v>2</v>
      </c>
      <c r="F24" s="21"/>
      <c r="G24" s="29" t="s">
        <v>30</v>
      </c>
      <c r="H24" s="58" t="str">
        <f>IF(E21=3,C21,(IF(E22=3,C22,(IF(E23=3,C23,(IF(E24=3,C24,3.3)))))))</f>
        <v>Clancy O'Neil </v>
      </c>
      <c r="I24" s="58">
        <v>8.47</v>
      </c>
      <c r="J24" s="25">
        <v>2</v>
      </c>
      <c r="K24" s="21"/>
      <c r="L24" s="21"/>
      <c r="M24" s="21"/>
      <c r="N24" s="21"/>
      <c r="O24" s="21"/>
      <c r="P24" s="21"/>
      <c r="Q24" s="29" t="s">
        <v>30</v>
      </c>
      <c r="R24" s="35" t="s">
        <v>160</v>
      </c>
      <c r="S24" s="42">
        <v>17.4</v>
      </c>
      <c r="T24" s="25">
        <v>1</v>
      </c>
    </row>
    <row r="25" spans="1:20" ht="18">
      <c r="A25" s="21"/>
      <c r="B25" s="21"/>
      <c r="C25" s="21"/>
      <c r="D25" s="21"/>
      <c r="E25" s="21"/>
      <c r="F25" s="21"/>
      <c r="G25" s="26" t="s">
        <v>31</v>
      </c>
      <c r="H25" s="59" t="str">
        <f>IF(E21=4,C21,(IF(E22=4,C22,(IF(E23=4,C23,(IF(E24=4,C24,4.3)))))))</f>
        <v>Joel Skinner</v>
      </c>
      <c r="I25" s="59" t="s">
        <v>178</v>
      </c>
      <c r="J25" s="25"/>
      <c r="K25" s="21"/>
      <c r="L25" s="21"/>
      <c r="M25" s="21"/>
      <c r="N25" s="21"/>
      <c r="O25" s="21"/>
      <c r="P25" s="21"/>
      <c r="Q25" s="17" t="s">
        <v>32</v>
      </c>
      <c r="R25" s="42" t="s">
        <v>168</v>
      </c>
      <c r="S25" s="123" t="s">
        <v>297</v>
      </c>
      <c r="T25" s="40">
        <v>2</v>
      </c>
    </row>
    <row r="26" spans="1:16" ht="18">
      <c r="A26" s="21"/>
      <c r="B26" s="21"/>
      <c r="C26" s="21"/>
      <c r="D26" s="21"/>
      <c r="E26" s="21"/>
      <c r="F26" s="21"/>
      <c r="G26" s="38" t="s">
        <v>32</v>
      </c>
      <c r="H26" s="59" t="str">
        <f>IF(E28=3,C28,(IF(E29=3,C29,(IF(E30=3,C30,(IF(E31=3,C31,3.4)))))))</f>
        <v>Aaron Banks</v>
      </c>
      <c r="I26" s="60">
        <v>10.57</v>
      </c>
      <c r="J26" s="40">
        <v>1</v>
      </c>
      <c r="K26" s="21"/>
      <c r="L26" s="21"/>
      <c r="M26" s="21"/>
      <c r="N26" s="21"/>
      <c r="O26" s="21"/>
      <c r="P26" s="21"/>
    </row>
    <row r="27" spans="1:16" ht="18">
      <c r="A27" s="13" t="s">
        <v>75</v>
      </c>
      <c r="B27" s="13"/>
      <c r="C27" s="13" t="s">
        <v>74</v>
      </c>
      <c r="D27" s="13"/>
      <c r="E27" s="13">
        <v>4</v>
      </c>
      <c r="F27" s="21"/>
      <c r="G27" s="39" t="s">
        <v>33</v>
      </c>
      <c r="H27" s="60" t="str">
        <f>IF(E28=4,C28,(IF(E29=4,C29,(IF(E30=4,C30,(IF(E31=4,C31,4.4)))))))</f>
        <v>Danny Tait</v>
      </c>
      <c r="I27" s="60">
        <v>7.16</v>
      </c>
      <c r="J27" s="25">
        <v>3</v>
      </c>
      <c r="K27" s="21"/>
      <c r="L27" s="13" t="s">
        <v>81</v>
      </c>
      <c r="M27" s="13" t="s">
        <v>74</v>
      </c>
      <c r="N27" s="13"/>
      <c r="O27" s="13">
        <v>10</v>
      </c>
      <c r="P27" s="41"/>
    </row>
    <row r="28" spans="1:16" ht="18">
      <c r="A28" s="29" t="s">
        <v>30</v>
      </c>
      <c r="B28" s="43">
        <v>2</v>
      </c>
      <c r="C28" s="35" t="s">
        <v>160</v>
      </c>
      <c r="D28" s="98">
        <v>15.33</v>
      </c>
      <c r="E28" s="43">
        <v>1</v>
      </c>
      <c r="F28" s="21"/>
      <c r="G28" s="21"/>
      <c r="H28" s="21"/>
      <c r="I28" s="21"/>
      <c r="J28" s="21"/>
      <c r="K28" s="21"/>
      <c r="L28" s="29" t="s">
        <v>30</v>
      </c>
      <c r="M28" s="35" t="s">
        <v>160</v>
      </c>
      <c r="N28" s="98">
        <v>14</v>
      </c>
      <c r="O28" s="43">
        <v>1</v>
      </c>
      <c r="P28" s="41"/>
    </row>
    <row r="29" spans="1:16" ht="18">
      <c r="A29" s="26" t="s">
        <v>31</v>
      </c>
      <c r="B29" s="25">
        <v>7</v>
      </c>
      <c r="C29" s="35" t="s">
        <v>164</v>
      </c>
      <c r="D29" s="35">
        <v>8.7</v>
      </c>
      <c r="E29" s="25">
        <v>3</v>
      </c>
      <c r="F29" s="21"/>
      <c r="G29" s="21"/>
      <c r="H29" s="21"/>
      <c r="I29" s="21"/>
      <c r="J29" s="21"/>
      <c r="K29" s="21"/>
      <c r="L29" s="26" t="s">
        <v>31</v>
      </c>
      <c r="M29" s="94" t="s">
        <v>100</v>
      </c>
      <c r="N29" s="94">
        <v>9.3</v>
      </c>
      <c r="O29" s="25">
        <v>3</v>
      </c>
      <c r="P29" s="41"/>
    </row>
    <row r="30" spans="1:16" ht="18">
      <c r="A30" s="38" t="s">
        <v>32</v>
      </c>
      <c r="B30" s="25">
        <v>10</v>
      </c>
      <c r="C30" s="35" t="s">
        <v>166</v>
      </c>
      <c r="D30" s="35">
        <v>6.64</v>
      </c>
      <c r="E30" s="25">
        <v>4</v>
      </c>
      <c r="F30" s="21"/>
      <c r="G30" s="21"/>
      <c r="H30" s="21"/>
      <c r="I30" s="21"/>
      <c r="J30" s="21"/>
      <c r="K30" s="21"/>
      <c r="L30" s="38" t="s">
        <v>32</v>
      </c>
      <c r="M30" s="59" t="str">
        <f>IF(J24=1,H24,(IF(J25=1,H25,(IF(J26=1,H26,(IF(J27=1,H27,1.6)))))))</f>
        <v>Aaron Banks</v>
      </c>
      <c r="N30" s="59">
        <v>9.7</v>
      </c>
      <c r="O30" s="25">
        <v>2</v>
      </c>
      <c r="P30" s="21"/>
    </row>
    <row r="31" spans="1:16" ht="18">
      <c r="A31" s="39" t="s">
        <v>33</v>
      </c>
      <c r="B31" s="40">
        <v>15</v>
      </c>
      <c r="C31" s="94" t="s">
        <v>100</v>
      </c>
      <c r="D31" s="94">
        <v>10.16</v>
      </c>
      <c r="E31" s="40">
        <v>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G1">
      <selection activeCell="R7" sqref="R7"/>
    </sheetView>
  </sheetViews>
  <sheetFormatPr defaultColWidth="11.00390625" defaultRowHeight="15.75"/>
  <cols>
    <col min="1" max="1" width="11.00390625" style="0" customWidth="1"/>
    <col min="2" max="2" width="16.875" style="0" customWidth="1"/>
    <col min="3" max="3" width="11.00390625" style="0" customWidth="1"/>
    <col min="4" max="4" width="4.625" style="0" customWidth="1"/>
    <col min="5" max="6" width="11.00390625" style="0" customWidth="1"/>
    <col min="7" max="7" width="16.125" style="0" customWidth="1"/>
    <col min="8" max="8" width="8.125" style="0" customWidth="1"/>
    <col min="9" max="9" width="4.125" style="0" customWidth="1"/>
    <col min="10" max="11" width="11.00390625" style="0" customWidth="1"/>
    <col min="12" max="12" width="15.625" style="0" customWidth="1"/>
    <col min="13" max="13" width="8.00390625" style="0" customWidth="1"/>
    <col min="14" max="14" width="4.50390625" style="0" customWidth="1"/>
    <col min="15" max="16" width="11.00390625" style="0" customWidth="1"/>
    <col min="17" max="17" width="15.375" style="0" customWidth="1"/>
    <col min="18" max="18" width="9.625" style="0" customWidth="1"/>
    <col min="19" max="19" width="3.875" style="0" customWidth="1"/>
  </cols>
  <sheetData>
    <row r="2" ht="22.5">
      <c r="A2" s="33" t="s">
        <v>42</v>
      </c>
    </row>
    <row r="3" ht="18">
      <c r="A3" s="1" t="s">
        <v>72</v>
      </c>
    </row>
    <row r="4" ht="18">
      <c r="K4" s="96" t="s">
        <v>184</v>
      </c>
    </row>
    <row r="5" spans="1:14" ht="18">
      <c r="A5" s="96" t="s">
        <v>182</v>
      </c>
      <c r="B5" s="83"/>
      <c r="C5" s="84"/>
      <c r="D5" s="52">
        <v>1</v>
      </c>
      <c r="K5" t="s">
        <v>185</v>
      </c>
      <c r="N5">
        <v>3</v>
      </c>
    </row>
    <row r="6" spans="1:19" ht="18">
      <c r="A6" s="29" t="s">
        <v>30</v>
      </c>
      <c r="B6" s="35" t="s">
        <v>170</v>
      </c>
      <c r="C6" s="85">
        <v>4.2</v>
      </c>
      <c r="D6" s="86">
        <v>4</v>
      </c>
      <c r="F6" s="96" t="s">
        <v>183</v>
      </c>
      <c r="I6">
        <v>2</v>
      </c>
      <c r="K6" s="29" t="s">
        <v>30</v>
      </c>
      <c r="L6" s="35" t="s">
        <v>173</v>
      </c>
      <c r="M6" s="85">
        <v>14.33</v>
      </c>
      <c r="N6" s="86">
        <v>1</v>
      </c>
      <c r="P6" s="96" t="s">
        <v>187</v>
      </c>
      <c r="S6">
        <v>5</v>
      </c>
    </row>
    <row r="7" spans="1:19" ht="18">
      <c r="A7" s="26" t="s">
        <v>31</v>
      </c>
      <c r="B7" s="35" t="s">
        <v>171</v>
      </c>
      <c r="C7" s="88">
        <v>8.2</v>
      </c>
      <c r="D7" s="87">
        <v>2</v>
      </c>
      <c r="F7" s="29" t="s">
        <v>30</v>
      </c>
      <c r="G7" s="35" t="s">
        <v>172</v>
      </c>
      <c r="H7" s="85">
        <v>15.93</v>
      </c>
      <c r="I7" s="86">
        <v>1</v>
      </c>
      <c r="K7" s="38" t="s">
        <v>32</v>
      </c>
      <c r="L7" s="35" t="s">
        <v>170</v>
      </c>
      <c r="M7" s="88"/>
      <c r="N7" s="87" t="s">
        <v>178</v>
      </c>
      <c r="P7" s="29" t="s">
        <v>30</v>
      </c>
      <c r="Q7" s="35" t="s">
        <v>173</v>
      </c>
      <c r="R7" s="85">
        <v>12.73</v>
      </c>
      <c r="S7" s="86">
        <v>1</v>
      </c>
    </row>
    <row r="8" spans="1:19" ht="18">
      <c r="A8" s="38" t="s">
        <v>32</v>
      </c>
      <c r="B8" s="35" t="s">
        <v>173</v>
      </c>
      <c r="C8" s="88">
        <v>11.93</v>
      </c>
      <c r="D8" s="87">
        <v>1</v>
      </c>
      <c r="F8" s="26" t="s">
        <v>31</v>
      </c>
      <c r="G8" s="35" t="s">
        <v>170</v>
      </c>
      <c r="H8" s="88">
        <v>5.83</v>
      </c>
      <c r="I8" s="87">
        <v>2</v>
      </c>
      <c r="K8" t="s">
        <v>186</v>
      </c>
      <c r="N8">
        <v>4</v>
      </c>
      <c r="P8" s="38" t="s">
        <v>32</v>
      </c>
      <c r="Q8" s="35" t="s">
        <v>171</v>
      </c>
      <c r="R8" s="88">
        <v>8.13</v>
      </c>
      <c r="S8" s="87">
        <v>2</v>
      </c>
    </row>
    <row r="9" spans="1:14" ht="18">
      <c r="A9" s="39" t="s">
        <v>33</v>
      </c>
      <c r="B9" s="35" t="s">
        <v>172</v>
      </c>
      <c r="C9" s="89">
        <v>7.73</v>
      </c>
      <c r="D9" s="90">
        <v>3</v>
      </c>
      <c r="F9" t="s">
        <v>181</v>
      </c>
      <c r="K9" s="29" t="s">
        <v>30</v>
      </c>
      <c r="L9" s="35" t="s">
        <v>171</v>
      </c>
      <c r="M9" s="85">
        <v>11.67</v>
      </c>
      <c r="N9" s="86">
        <v>1</v>
      </c>
    </row>
    <row r="10" spans="11:14" ht="18">
      <c r="K10" s="38" t="s">
        <v>32</v>
      </c>
      <c r="L10" s="35" t="s">
        <v>172</v>
      </c>
      <c r="M10" s="88">
        <v>8.3</v>
      </c>
      <c r="N10" s="87">
        <v>2</v>
      </c>
    </row>
    <row r="11" ht="18">
      <c r="B11" s="91" t="s">
        <v>180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G9" sqref="G9"/>
    </sheetView>
  </sheetViews>
  <sheetFormatPr defaultColWidth="11.00390625" defaultRowHeight="15.75"/>
  <cols>
    <col min="1" max="1" width="11.00390625" style="0" customWidth="1"/>
    <col min="2" max="2" width="17.875" style="0" customWidth="1"/>
    <col min="3" max="6" width="11.00390625" style="0" customWidth="1"/>
    <col min="7" max="7" width="14.625" style="0" bestFit="1" customWidth="1"/>
    <col min="8" max="8" width="7.875" style="0" customWidth="1"/>
    <col min="9" max="9" width="6.125" style="0" customWidth="1"/>
    <col min="10" max="11" width="11.00390625" style="0" customWidth="1"/>
    <col min="12" max="12" width="16.125" style="0" customWidth="1"/>
    <col min="13" max="13" width="7.625" style="0" customWidth="1"/>
    <col min="14" max="14" width="5.125" style="0" customWidth="1"/>
  </cols>
  <sheetData>
    <row r="2" ht="22.5">
      <c r="A2" s="33" t="s">
        <v>42</v>
      </c>
    </row>
    <row r="3" ht="18">
      <c r="A3" s="1" t="s">
        <v>76</v>
      </c>
    </row>
    <row r="5" spans="11:20" ht="18">
      <c r="K5" s="96" t="s">
        <v>20</v>
      </c>
      <c r="P5" s="113"/>
      <c r="Q5" s="113"/>
      <c r="R5" s="113"/>
      <c r="S5" s="113"/>
      <c r="T5" s="113"/>
    </row>
    <row r="6" spans="1:20" ht="18">
      <c r="A6" s="96" t="s">
        <v>182</v>
      </c>
      <c r="B6" s="83"/>
      <c r="C6" s="84"/>
      <c r="D6" s="52">
        <v>1</v>
      </c>
      <c r="N6">
        <v>3</v>
      </c>
      <c r="P6" s="114"/>
      <c r="Q6" s="114"/>
      <c r="R6" s="114"/>
      <c r="S6" s="114"/>
      <c r="T6" s="113"/>
    </row>
    <row r="7" spans="1:20" ht="18">
      <c r="A7" s="29" t="s">
        <v>30</v>
      </c>
      <c r="B7" s="97" t="s">
        <v>161</v>
      </c>
      <c r="C7" s="85" t="s">
        <v>178</v>
      </c>
      <c r="D7" s="86">
        <v>4</v>
      </c>
      <c r="F7" s="96" t="s">
        <v>295</v>
      </c>
      <c r="I7">
        <v>2</v>
      </c>
      <c r="K7" s="29" t="s">
        <v>30</v>
      </c>
      <c r="L7" s="97" t="s">
        <v>160</v>
      </c>
      <c r="M7" s="85">
        <v>14.83</v>
      </c>
      <c r="N7" s="86">
        <v>1</v>
      </c>
      <c r="P7" s="115"/>
      <c r="Q7" s="114"/>
      <c r="R7" s="114"/>
      <c r="S7" s="114"/>
      <c r="T7" s="113"/>
    </row>
    <row r="8" spans="1:20" ht="18">
      <c r="A8" s="26" t="s">
        <v>31</v>
      </c>
      <c r="B8" s="97" t="s">
        <v>188</v>
      </c>
      <c r="C8" s="88">
        <v>12.76</v>
      </c>
      <c r="D8" s="87">
        <v>2</v>
      </c>
      <c r="F8" s="29" t="s">
        <v>30</v>
      </c>
      <c r="G8" s="97" t="s">
        <v>188</v>
      </c>
      <c r="H8" s="85">
        <v>11.94</v>
      </c>
      <c r="I8" s="86">
        <v>1</v>
      </c>
      <c r="K8" s="107" t="s">
        <v>32</v>
      </c>
      <c r="L8" s="97" t="s">
        <v>188</v>
      </c>
      <c r="M8" s="85">
        <v>8.66</v>
      </c>
      <c r="N8" s="86">
        <v>2</v>
      </c>
      <c r="P8" s="116"/>
      <c r="Q8" s="117"/>
      <c r="R8" s="118"/>
      <c r="S8" s="118"/>
      <c r="T8" s="113"/>
    </row>
    <row r="9" spans="1:20" ht="18">
      <c r="A9" s="38" t="s">
        <v>32</v>
      </c>
      <c r="B9" s="97" t="s">
        <v>160</v>
      </c>
      <c r="C9" s="88">
        <v>15.67</v>
      </c>
      <c r="D9" s="87">
        <v>1</v>
      </c>
      <c r="F9" s="26" t="s">
        <v>31</v>
      </c>
      <c r="G9" s="97" t="s">
        <v>176</v>
      </c>
      <c r="H9" s="88">
        <v>11.84</v>
      </c>
      <c r="I9" s="87">
        <v>2</v>
      </c>
      <c r="K9" s="108"/>
      <c r="L9" s="108"/>
      <c r="M9" s="108"/>
      <c r="N9" s="108"/>
      <c r="P9" s="119"/>
      <c r="Q9" s="117"/>
      <c r="R9" s="118"/>
      <c r="S9" s="118"/>
      <c r="T9" s="113"/>
    </row>
    <row r="10" spans="1:20" ht="18">
      <c r="A10" s="39" t="s">
        <v>33</v>
      </c>
      <c r="B10" s="97" t="s">
        <v>176</v>
      </c>
      <c r="C10" s="89">
        <v>11.43</v>
      </c>
      <c r="D10" s="90">
        <v>3</v>
      </c>
      <c r="K10" s="109"/>
      <c r="L10" s="110"/>
      <c r="M10" s="111"/>
      <c r="N10" s="111"/>
      <c r="P10" s="114"/>
      <c r="Q10" s="114"/>
      <c r="R10" s="114"/>
      <c r="S10" s="114"/>
      <c r="T10" s="113"/>
    </row>
    <row r="11" spans="11:14" ht="18">
      <c r="K11" s="112"/>
      <c r="L11" s="110"/>
      <c r="M11" s="111"/>
      <c r="N11" s="111"/>
    </row>
    <row r="12" spans="2:14" ht="18">
      <c r="B12" s="91"/>
      <c r="K12" s="108"/>
      <c r="L12" s="108"/>
      <c r="M12" s="108"/>
      <c r="N12" s="108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0"/>
  <sheetViews>
    <sheetView tabSelected="1" workbookViewId="0" topLeftCell="A1">
      <selection activeCell="F10" sqref="F10"/>
    </sheetView>
  </sheetViews>
  <sheetFormatPr defaultColWidth="11.00390625" defaultRowHeight="15.75"/>
  <cols>
    <col min="1" max="1" width="11.00390625" style="0" customWidth="1"/>
    <col min="2" max="2" width="11.00390625" style="28" customWidth="1"/>
    <col min="3" max="3" width="15.50390625" style="126" customWidth="1"/>
    <col min="4" max="4" width="11.00390625" style="126" customWidth="1"/>
  </cols>
  <sheetData>
    <row r="2" ht="19.5">
      <c r="C2" s="131" t="s">
        <v>275</v>
      </c>
    </row>
    <row r="4" ht="15">
      <c r="B4" s="28" t="s">
        <v>276</v>
      </c>
    </row>
    <row r="6" ht="15">
      <c r="B6" s="28" t="s">
        <v>277</v>
      </c>
    </row>
    <row r="7" spans="2:4" ht="15">
      <c r="B7" s="28">
        <v>1</v>
      </c>
      <c r="C7" s="126" t="s">
        <v>285</v>
      </c>
      <c r="D7" s="126">
        <v>16.07</v>
      </c>
    </row>
    <row r="8" spans="2:4" ht="15">
      <c r="B8" s="28">
        <v>2</v>
      </c>
      <c r="C8" s="126" t="s">
        <v>100</v>
      </c>
      <c r="D8" s="126">
        <v>12.8</v>
      </c>
    </row>
    <row r="9" spans="2:4" ht="15">
      <c r="B9" s="28">
        <v>3</v>
      </c>
      <c r="C9" s="126" t="s">
        <v>120</v>
      </c>
      <c r="D9" s="126">
        <v>17.5</v>
      </c>
    </row>
    <row r="10" spans="2:4" ht="15">
      <c r="B10" s="28">
        <v>4</v>
      </c>
      <c r="C10" s="126" t="s">
        <v>104</v>
      </c>
      <c r="D10" s="126">
        <v>14.84</v>
      </c>
    </row>
    <row r="13" ht="15">
      <c r="B13" s="28" t="s">
        <v>278</v>
      </c>
    </row>
    <row r="14" spans="2:4" ht="15">
      <c r="B14" s="28">
        <v>1</v>
      </c>
      <c r="C14" s="126" t="s">
        <v>282</v>
      </c>
      <c r="D14" s="126">
        <v>18.33</v>
      </c>
    </row>
    <row r="15" spans="2:4" ht="15">
      <c r="B15" s="28">
        <v>2</v>
      </c>
      <c r="C15" s="126" t="s">
        <v>158</v>
      </c>
      <c r="D15" s="126">
        <v>15.26</v>
      </c>
    </row>
    <row r="16" spans="2:4" ht="15">
      <c r="B16" s="28">
        <v>3</v>
      </c>
      <c r="C16" s="126" t="s">
        <v>279</v>
      </c>
      <c r="D16" s="126">
        <v>10.37</v>
      </c>
    </row>
    <row r="17" spans="2:4" ht="15">
      <c r="B17" s="28">
        <v>4</v>
      </c>
      <c r="C17" s="126" t="s">
        <v>280</v>
      </c>
      <c r="D17" s="126">
        <v>10.07</v>
      </c>
    </row>
    <row r="20" ht="15">
      <c r="B20" s="28" t="s">
        <v>298</v>
      </c>
    </row>
    <row r="21" spans="2:6" ht="15">
      <c r="B21" s="28">
        <v>1</v>
      </c>
      <c r="C21" s="127" t="s">
        <v>160</v>
      </c>
      <c r="D21" s="127">
        <v>14.83</v>
      </c>
      <c r="E21" s="125"/>
      <c r="F21" s="125"/>
    </row>
    <row r="22" spans="2:6" ht="15">
      <c r="B22" s="28">
        <v>2</v>
      </c>
      <c r="C22" s="127" t="s">
        <v>299</v>
      </c>
      <c r="D22" s="127">
        <v>8.66</v>
      </c>
      <c r="E22" s="125"/>
      <c r="F22" s="125"/>
    </row>
    <row r="23" spans="2:6" ht="15">
      <c r="B23" s="28">
        <v>3</v>
      </c>
      <c r="C23" s="128" t="s">
        <v>176</v>
      </c>
      <c r="D23" s="127">
        <v>11.4</v>
      </c>
      <c r="E23" s="125"/>
      <c r="F23" s="125"/>
    </row>
    <row r="24" spans="3:6" ht="15">
      <c r="C24" s="127"/>
      <c r="D24" s="127"/>
      <c r="E24" s="125"/>
      <c r="F24" s="125"/>
    </row>
    <row r="25" spans="2:6" ht="15">
      <c r="B25" s="28" t="s">
        <v>300</v>
      </c>
      <c r="C25" s="127"/>
      <c r="D25" s="127"/>
      <c r="E25" s="125"/>
      <c r="F25" s="125"/>
    </row>
    <row r="26" spans="2:6" ht="15">
      <c r="B26" s="28">
        <v>1</v>
      </c>
      <c r="C26" s="127" t="s">
        <v>173</v>
      </c>
      <c r="D26" s="127">
        <v>12.73</v>
      </c>
      <c r="E26" s="125"/>
      <c r="F26" s="125"/>
    </row>
    <row r="27" spans="2:6" ht="15">
      <c r="B27" s="28">
        <v>2</v>
      </c>
      <c r="C27" s="127" t="s">
        <v>171</v>
      </c>
      <c r="D27" s="127">
        <v>8.13</v>
      </c>
      <c r="E27" s="125"/>
      <c r="F27" s="125"/>
    </row>
    <row r="28" spans="2:6" ht="15">
      <c r="B28" s="28">
        <v>3</v>
      </c>
      <c r="C28" s="127" t="s">
        <v>172</v>
      </c>
      <c r="D28" s="127">
        <v>8.3</v>
      </c>
      <c r="E28" s="125"/>
      <c r="F28" s="125"/>
    </row>
    <row r="29" spans="2:6" ht="15">
      <c r="B29" s="28">
        <v>4</v>
      </c>
      <c r="C29" s="128" t="s">
        <v>170</v>
      </c>
      <c r="D29" s="127"/>
      <c r="E29" s="125"/>
      <c r="F29" s="125"/>
    </row>
    <row r="30" spans="3:6" ht="15">
      <c r="C30" s="127"/>
      <c r="D30" s="127"/>
      <c r="E30" s="125"/>
      <c r="F30" s="125"/>
    </row>
    <row r="31" spans="2:6" ht="15">
      <c r="B31" s="28" t="s">
        <v>301</v>
      </c>
      <c r="C31" s="127"/>
      <c r="D31" s="127"/>
      <c r="E31" s="125"/>
      <c r="F31" s="125"/>
    </row>
    <row r="32" spans="2:6" ht="15">
      <c r="B32" s="28">
        <v>1</v>
      </c>
      <c r="C32" s="129" t="s">
        <v>162</v>
      </c>
      <c r="D32" s="127">
        <v>17.17</v>
      </c>
      <c r="E32" s="125"/>
      <c r="F32" s="125"/>
    </row>
    <row r="33" spans="2:6" ht="15">
      <c r="B33" s="28">
        <v>2</v>
      </c>
      <c r="C33" s="128" t="s">
        <v>160</v>
      </c>
      <c r="D33" s="127">
        <v>17.03</v>
      </c>
      <c r="E33" s="125"/>
      <c r="F33" s="125"/>
    </row>
    <row r="34" spans="2:6" ht="15">
      <c r="B34" s="28">
        <v>3</v>
      </c>
      <c r="C34" s="130" t="s">
        <v>167</v>
      </c>
      <c r="D34" s="129">
        <v>13.5</v>
      </c>
      <c r="E34" s="125"/>
      <c r="F34" s="125"/>
    </row>
    <row r="35" spans="2:6" ht="15">
      <c r="B35" s="28">
        <v>4</v>
      </c>
      <c r="C35" s="129" t="s">
        <v>165</v>
      </c>
      <c r="D35" s="129">
        <v>12.6</v>
      </c>
      <c r="E35" s="125"/>
      <c r="F35" s="125"/>
    </row>
    <row r="36" spans="3:6" ht="15">
      <c r="C36" s="127"/>
      <c r="D36" s="127"/>
      <c r="E36" s="125"/>
      <c r="F36" s="125"/>
    </row>
    <row r="37" spans="3:6" ht="15">
      <c r="C37" s="127"/>
      <c r="D37" s="127"/>
      <c r="E37" s="125"/>
      <c r="F37" s="125"/>
    </row>
    <row r="38" spans="3:6" ht="15">
      <c r="C38" s="127"/>
      <c r="D38" s="127"/>
      <c r="E38" s="125"/>
      <c r="F38" s="125"/>
    </row>
    <row r="39" spans="3:6" ht="15">
      <c r="C39" s="127"/>
      <c r="D39" s="127"/>
      <c r="E39" s="125"/>
      <c r="F39" s="125"/>
    </row>
    <row r="40" spans="3:6" ht="15">
      <c r="C40" s="127"/>
      <c r="D40" s="127"/>
      <c r="E40" s="125"/>
      <c r="F40" s="12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Surfing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Wallace</dc:creator>
  <cp:keywords/>
  <dc:description/>
  <cp:lastModifiedBy>Hayley Wallace</cp:lastModifiedBy>
  <cp:lastPrinted>2016-05-31T01:02:45Z</cp:lastPrinted>
  <dcterms:created xsi:type="dcterms:W3CDTF">2016-05-18T06:46:23Z</dcterms:created>
  <dcterms:modified xsi:type="dcterms:W3CDTF">2016-05-31T04:27:56Z</dcterms:modified>
  <cp:category/>
  <cp:version/>
  <cp:contentType/>
  <cp:contentStatus/>
</cp:coreProperties>
</file>