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3060" windowHeight="11700" tabRatio="754" activeTab="10"/>
  </bookViews>
  <sheets>
    <sheet name="Day 1 &amp; 2 " sheetId="1" r:id="rId1"/>
    <sheet name="Day 3 &amp; 4" sheetId="2" r:id="rId2"/>
    <sheet name="35 MEN" sheetId="3" r:id="rId3"/>
    <sheet name="35 WOMEN" sheetId="4" r:id="rId4"/>
    <sheet name="40 MEN" sheetId="5" r:id="rId5"/>
    <sheet name="45 MEN" sheetId="6" r:id="rId6"/>
    <sheet name="50 MEN" sheetId="7" r:id="rId7"/>
    <sheet name="55 MEN" sheetId="8" r:id="rId8"/>
    <sheet name="60 MEN" sheetId="9" r:id="rId9"/>
    <sheet name="SINGLE FIN" sheetId="10" r:id="rId10"/>
    <sheet name="RESULTS" sheetId="11" r:id="rId11"/>
  </sheets>
  <definedNames>
    <definedName name="_xlnm.Print_Area" localSheetId="2">'35 MEN'!$A$1:$X$30</definedName>
    <definedName name="_xlnm.Print_Area" localSheetId="3">'35 WOMEN'!$A$1:$N$22</definedName>
    <definedName name="_xlnm.Print_Area" localSheetId="5">'45 MEN'!$A$1:$AD$3</definedName>
    <definedName name="_xlnm.Print_Area" localSheetId="6">'50 MEN'!$A$1:$AD$33</definedName>
    <definedName name="_xlnm.Print_Area" localSheetId="7">'55 MEN'!$A$1:$X$33</definedName>
    <definedName name="_xlnm.Print_Area" localSheetId="8">'60 MEN'!$A$1:$V$20</definedName>
    <definedName name="_xlnm.Print_Area" localSheetId="0">'Day 1 &amp; 2 '!$A$26:$G$54</definedName>
    <definedName name="_xlnm.Print_Area" localSheetId="1">'Day 3 &amp; 4'!$H$28:$N$49</definedName>
  </definedNames>
  <calcPr fullCalcOnLoad="1"/>
</workbook>
</file>

<file path=xl/sharedStrings.xml><?xml version="1.0" encoding="utf-8"?>
<sst xmlns="http://schemas.openxmlformats.org/spreadsheetml/2006/main" count="1329" uniqueCount="246">
  <si>
    <t>Heat No.</t>
  </si>
  <si>
    <t>OVER</t>
  </si>
  <si>
    <t>55 MEN</t>
  </si>
  <si>
    <t>ROUND 1</t>
  </si>
  <si>
    <t>HEAT 1</t>
  </si>
  <si>
    <t xml:space="preserve">7:30am </t>
  </si>
  <si>
    <t>35 MEN</t>
  </si>
  <si>
    <t xml:space="preserve">55 Men </t>
  </si>
  <si>
    <t>HEAT 2</t>
  </si>
  <si>
    <t>HEAT 3</t>
  </si>
  <si>
    <t>OPEN</t>
  </si>
  <si>
    <t>SINGLE FIN</t>
  </si>
  <si>
    <t xml:space="preserve">FINAL </t>
  </si>
  <si>
    <t>FINAL 1</t>
  </si>
  <si>
    <t>HEAT 4</t>
  </si>
  <si>
    <t xml:space="preserve">OVER </t>
  </si>
  <si>
    <t>35 WOMEN</t>
  </si>
  <si>
    <t>FINAL</t>
  </si>
  <si>
    <t xml:space="preserve">35 Men </t>
  </si>
  <si>
    <t>HEAT 5</t>
  </si>
  <si>
    <t>50 MEN</t>
  </si>
  <si>
    <t>HEAT 6</t>
  </si>
  <si>
    <t>40 MEN</t>
  </si>
  <si>
    <t>RE-QUAL 1</t>
  </si>
  <si>
    <t>RE-QUAL 2</t>
  </si>
  <si>
    <t>45 MEN</t>
  </si>
  <si>
    <t>FINAL 2</t>
  </si>
  <si>
    <t>SEMI FINAL</t>
  </si>
  <si>
    <t>Q-FINAL</t>
  </si>
  <si>
    <t xml:space="preserve">60 MEN </t>
  </si>
  <si>
    <t>Great Lakes, NSW</t>
  </si>
  <si>
    <t xml:space="preserve"> Please call Event Hotline (0458 247 212) after 6:45am for the Confirmed </t>
  </si>
  <si>
    <t>Contest Location &amp; Schedule</t>
  </si>
  <si>
    <t>Primary Contest Location: Boomerang Beach</t>
  </si>
  <si>
    <t>Scheduled start time each day: 7:30am. Please check in for your heat at least 10 mins prior</t>
  </si>
  <si>
    <t>ALL HEATS = 20 MINUTES</t>
  </si>
  <si>
    <t xml:space="preserve">45 Men </t>
  </si>
  <si>
    <t>White</t>
  </si>
  <si>
    <t>5th</t>
  </si>
  <si>
    <t>35 WOMEN SURFMASTERS</t>
  </si>
  <si>
    <t>35 MEN SURFMASTERS</t>
  </si>
  <si>
    <t>40 MEN SURFMASTERS</t>
  </si>
  <si>
    <t>45 MEN SURFMASTERS</t>
  </si>
  <si>
    <t>50 MEN SURFMASTERS</t>
  </si>
  <si>
    <t>60 MEN SURFMASTERS</t>
  </si>
  <si>
    <t>SINGLE FIN SURFMASTERS</t>
  </si>
  <si>
    <t>ROUND ONE</t>
  </si>
  <si>
    <t>Red</t>
  </si>
  <si>
    <t>Yellow</t>
  </si>
  <si>
    <t>Blue</t>
  </si>
  <si>
    <t>Final</t>
  </si>
  <si>
    <t>Green</t>
  </si>
  <si>
    <t xml:space="preserve">Format - </t>
  </si>
  <si>
    <t>Place</t>
  </si>
  <si>
    <t>Points for placing</t>
  </si>
  <si>
    <t>1st</t>
  </si>
  <si>
    <t>2nd</t>
  </si>
  <si>
    <t>3rd</t>
  </si>
  <si>
    <t>4th</t>
  </si>
  <si>
    <t>6th</t>
  </si>
  <si>
    <t>Final 1 and Final 2 will both be surfed by the same surfers. Each final will award a place and points as above</t>
  </si>
  <si>
    <t xml:space="preserve">Both Placing points will be put on a leader board. </t>
  </si>
  <si>
    <t xml:space="preserve">If surfers end up with the same points after both finals have been completed, Surfer with the Highest heat total from either final 1 or final 2 will be determined  the winner </t>
  </si>
  <si>
    <t>Final Total</t>
  </si>
  <si>
    <t>*Presentation on the beach for O35 Women, O55s, O60s &amp; Single Fin</t>
  </si>
  <si>
    <t>*FREE competitiors function at Moby's Beachside Retreat</t>
  </si>
  <si>
    <t>* Presentation at Moby's Beachside Retreat</t>
  </si>
  <si>
    <t>RESULTS</t>
  </si>
  <si>
    <t>OVER 35 MEN</t>
  </si>
  <si>
    <t>OVER 40 MEN</t>
  </si>
  <si>
    <t>OVER 45 MEN</t>
  </si>
  <si>
    <t>OVER 50 MEN</t>
  </si>
  <si>
    <t>OVER 55 MEN</t>
  </si>
  <si>
    <t>OVER 60 MEN</t>
  </si>
  <si>
    <t>OVER 35 WOMEN</t>
  </si>
  <si>
    <t>OPEN SINGLE FIN</t>
  </si>
  <si>
    <t>55 MEN SURFMASTERS</t>
  </si>
  <si>
    <t>Rd1 Ht1</t>
  </si>
  <si>
    <t>REQUALIFY ONE</t>
  </si>
  <si>
    <t>Ht1</t>
  </si>
  <si>
    <t>Rd1 Ht2</t>
  </si>
  <si>
    <t>REQUALIFY TWO</t>
  </si>
  <si>
    <t>SEMI FINALS</t>
  </si>
  <si>
    <t>Rd1 Ht3</t>
  </si>
  <si>
    <t>Ht2</t>
  </si>
  <si>
    <t xml:space="preserve"> </t>
  </si>
  <si>
    <t>Rd1 Ht4</t>
  </si>
  <si>
    <t>FINALS</t>
  </si>
  <si>
    <t>Ht3</t>
  </si>
  <si>
    <t>Rd1 Ht5</t>
  </si>
  <si>
    <t>Ht4</t>
  </si>
  <si>
    <t>Rd1 Ht6</t>
  </si>
  <si>
    <t xml:space="preserve">REQUALIFY ONE </t>
  </si>
  <si>
    <t>Rd2 Ht1</t>
  </si>
  <si>
    <t>Rd2 Ht2</t>
  </si>
  <si>
    <t xml:space="preserve">Heat Total </t>
  </si>
  <si>
    <t xml:space="preserve">Place </t>
  </si>
  <si>
    <t>QUARTER FINAL</t>
  </si>
  <si>
    <t>Ht1 Rd1</t>
  </si>
  <si>
    <t>Ht1 Rd2</t>
  </si>
  <si>
    <t>Ht2 Rd1</t>
  </si>
  <si>
    <t>Ht2 Rd2</t>
  </si>
  <si>
    <t xml:space="preserve">Scheduled start time each day: 7:30am. Please check in for your heat at least 10 mins prior. </t>
  </si>
  <si>
    <t>Please note that the schedule is always subject to change</t>
  </si>
  <si>
    <t>Ht3 Rd1</t>
  </si>
  <si>
    <t>Ht4 Rd1</t>
  </si>
  <si>
    <t>Thursday 15th - Sunday 18th June 2017</t>
  </si>
  <si>
    <t>Day 1: Thursday 15th June 2017</t>
  </si>
  <si>
    <t>Day 2: Friday 16th June 2017</t>
  </si>
  <si>
    <t>Day 3: Saturday 17th June 2017</t>
  </si>
  <si>
    <t>Day 4: Sunday 18th June 2017</t>
  </si>
  <si>
    <t>Back up locations include: Tuncurry Break Wall, Haydens Pool, One Mile Beach, Elizabeth Beach,  Bluey's &amp; Seal Rocks</t>
  </si>
  <si>
    <t xml:space="preserve">Samantha Oakes </t>
  </si>
  <si>
    <t>Amee Donohoe</t>
  </si>
  <si>
    <t>Melissa Bartz</t>
  </si>
  <si>
    <t>Michael Crisp</t>
  </si>
  <si>
    <t>Carl Musker</t>
  </si>
  <si>
    <t>Rob Hazelwood</t>
  </si>
  <si>
    <t xml:space="preserve">Jamie Doran </t>
  </si>
  <si>
    <t xml:space="preserve">Jeremy Cohen </t>
  </si>
  <si>
    <t>Randall Sharpe</t>
  </si>
  <si>
    <t>Regan Barnes</t>
  </si>
  <si>
    <t>Jay Phillips</t>
  </si>
  <si>
    <t>Dru Parkinson</t>
  </si>
  <si>
    <t>Steven Berlin</t>
  </si>
  <si>
    <t>Tom Wyer</t>
  </si>
  <si>
    <t>Shane Conwell</t>
  </si>
  <si>
    <t>Paul Snow</t>
  </si>
  <si>
    <t>Glenn Pringle</t>
  </si>
  <si>
    <t>Patrick Wilkinson</t>
  </si>
  <si>
    <t>David Hill</t>
  </si>
  <si>
    <t>Andrew Symington</t>
  </si>
  <si>
    <t>Ricky Marshall</t>
  </si>
  <si>
    <t>Mark Tickle</t>
  </si>
  <si>
    <t xml:space="preserve">Jay Sharp </t>
  </si>
  <si>
    <t>Wade Lazich</t>
  </si>
  <si>
    <t>Matt Hucker</t>
  </si>
  <si>
    <t xml:space="preserve">David Hammond </t>
  </si>
  <si>
    <t>Maris Luidmanis</t>
  </si>
  <si>
    <t>Michael Barberie</t>
  </si>
  <si>
    <t>Robbie Page</t>
  </si>
  <si>
    <t>David Wood</t>
  </si>
  <si>
    <t>Peter Heiss</t>
  </si>
  <si>
    <t>Glen Valaire</t>
  </si>
  <si>
    <t>Mick Beaton</t>
  </si>
  <si>
    <t xml:space="preserve">Craig Morris </t>
  </si>
  <si>
    <t>Scott Schindler</t>
  </si>
  <si>
    <t>HIF NSW Surfmasters Titles Presented by Moby's Beachside Retreat 2017</t>
  </si>
  <si>
    <t>Cameron Sharpe</t>
  </si>
  <si>
    <t>Gavin Linnow</t>
  </si>
  <si>
    <t>Sandro Neto</t>
  </si>
  <si>
    <t xml:space="preserve">Patrick Wilkinson </t>
  </si>
  <si>
    <t>Jake Spooner</t>
  </si>
  <si>
    <t>Benjy Morris</t>
  </si>
  <si>
    <t xml:space="preserve">Marcus Davidson </t>
  </si>
  <si>
    <t xml:space="preserve">Wayne Morison </t>
  </si>
  <si>
    <t>Matthew Chelman</t>
  </si>
  <si>
    <t>Clinton James</t>
  </si>
  <si>
    <t xml:space="preserve">Mitchell Dawkins </t>
  </si>
  <si>
    <t>Kevin Short</t>
  </si>
  <si>
    <t xml:space="preserve">Paul Snow </t>
  </si>
  <si>
    <t>Luke Gifford</t>
  </si>
  <si>
    <t>Cameron Sharp</t>
  </si>
  <si>
    <t xml:space="preserve">Corey Myers </t>
  </si>
  <si>
    <t>Bertt Weston</t>
  </si>
  <si>
    <t xml:space="preserve">Wayne Morrison </t>
  </si>
  <si>
    <t xml:space="preserve">Joel Gribble </t>
  </si>
  <si>
    <t xml:space="preserve">Andrew Johnson </t>
  </si>
  <si>
    <t>Michael Hoystead</t>
  </si>
  <si>
    <t>David Zimmer</t>
  </si>
  <si>
    <t>Richard Sargeson</t>
  </si>
  <si>
    <t>Max Perrot</t>
  </si>
  <si>
    <t xml:space="preserve">Rod Baldwin </t>
  </si>
  <si>
    <t>Wayne Kinerson</t>
  </si>
  <si>
    <t xml:space="preserve">Greg Gillespie </t>
  </si>
  <si>
    <t>Lyle Eder</t>
  </si>
  <si>
    <t>Mark Gobbe</t>
  </si>
  <si>
    <t>Nobby Edwards</t>
  </si>
  <si>
    <t xml:space="preserve">Danny Godwin </t>
  </si>
  <si>
    <t>Alex Bosansky</t>
  </si>
  <si>
    <t>Dean Shaw</t>
  </si>
  <si>
    <t xml:space="preserve">Murray Brown </t>
  </si>
  <si>
    <t xml:space="preserve">John Heiss </t>
  </si>
  <si>
    <t>George Watt</t>
  </si>
  <si>
    <t>Neil Cameron</t>
  </si>
  <si>
    <t xml:space="preserve">Wayne Roach </t>
  </si>
  <si>
    <t xml:space="preserve">Glenn Sharrock </t>
  </si>
  <si>
    <t xml:space="preserve">Mark Cameron </t>
  </si>
  <si>
    <t xml:space="preserve">Jamie Devereux </t>
  </si>
  <si>
    <t xml:space="preserve">Carl Muskar </t>
  </si>
  <si>
    <t xml:space="preserve">Matt Hurworth </t>
  </si>
  <si>
    <t>Matt Hurworth</t>
  </si>
  <si>
    <t xml:space="preserve">Brett Daintry </t>
  </si>
  <si>
    <t>Anthony Donohoe</t>
  </si>
  <si>
    <t>Charlie O'Sullivan</t>
  </si>
  <si>
    <t>Nic Pearson</t>
  </si>
  <si>
    <t xml:space="preserve">Bruce Flint </t>
  </si>
  <si>
    <t xml:space="preserve">Mark Taylor </t>
  </si>
  <si>
    <t xml:space="preserve">Lee Firkin </t>
  </si>
  <si>
    <t xml:space="preserve">John Leevers </t>
  </si>
  <si>
    <t xml:space="preserve">Bradley Stewart </t>
  </si>
  <si>
    <t xml:space="preserve">Mark Phelan </t>
  </si>
  <si>
    <t>John Schmidenberg</t>
  </si>
  <si>
    <t xml:space="preserve">Don Bronsveid </t>
  </si>
  <si>
    <t xml:space="preserve">Max Perrot </t>
  </si>
  <si>
    <t xml:space="preserve">Mark Morgenthal </t>
  </si>
  <si>
    <t xml:space="preserve">Maris Luidmanis </t>
  </si>
  <si>
    <t xml:space="preserve">Brett Chalker </t>
  </si>
  <si>
    <t xml:space="preserve">Richard Sargeson </t>
  </si>
  <si>
    <t xml:space="preserve">Andrew Sullivan </t>
  </si>
  <si>
    <t>Michael Callender</t>
  </si>
  <si>
    <t>John Heiss</t>
  </si>
  <si>
    <t xml:space="preserve">Paul Smith </t>
  </si>
  <si>
    <t>Paul Smith</t>
  </si>
  <si>
    <t>Rod Baldwin</t>
  </si>
  <si>
    <t>Greg Gillepsie</t>
  </si>
  <si>
    <t>Danny Godwin</t>
  </si>
  <si>
    <t>Murray Brown</t>
  </si>
  <si>
    <t>Mark Taylor</t>
  </si>
  <si>
    <t>John Leevers</t>
  </si>
  <si>
    <t>Wayne Roach</t>
  </si>
  <si>
    <t>Danny Goodwin</t>
  </si>
  <si>
    <t>INJ</t>
  </si>
  <si>
    <t>Jamie Doran</t>
  </si>
  <si>
    <t>Samantha Oakes</t>
  </si>
  <si>
    <t>Glenn Sharrock</t>
  </si>
  <si>
    <t>Mark Phelan</t>
  </si>
  <si>
    <t>Bruce Flint</t>
  </si>
  <si>
    <t>Corey Myers</t>
  </si>
  <si>
    <t>Steve Berlin</t>
  </si>
  <si>
    <t>Jeremy Cohen</t>
  </si>
  <si>
    <t>Wayne Morrison</t>
  </si>
  <si>
    <t>Mitchell Dawkins</t>
  </si>
  <si>
    <t>Joel Gribble</t>
  </si>
  <si>
    <t>36 MEN SURFMASTERS</t>
  </si>
  <si>
    <t>Daniel Haggerty</t>
  </si>
  <si>
    <t>Greg Gillespie</t>
  </si>
  <si>
    <t>Mark Cameron</t>
  </si>
  <si>
    <t>David Hammond</t>
  </si>
  <si>
    <t>Craig Morris</t>
  </si>
  <si>
    <t xml:space="preserve">Anthony Van Buuren </t>
  </si>
  <si>
    <t>Dan Haggertty</t>
  </si>
  <si>
    <t>Anthony Van Buuren</t>
  </si>
  <si>
    <t>N/S</t>
  </si>
  <si>
    <t>Walk through</t>
  </si>
  <si>
    <t>Aussies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</si>
</sst>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0"/>
    </font>
    <font>
      <sz val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2"/>
    </font>
    <font>
      <sz val="16"/>
      <color indexed="8"/>
      <name val="Calibri"/>
      <family val="0"/>
    </font>
    <font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0"/>
    </font>
    <font>
      <b/>
      <sz val="20"/>
      <color theme="1"/>
      <name val="Calibri"/>
      <family val="2"/>
    </font>
    <font>
      <sz val="16"/>
      <color rgb="FF000000"/>
      <name val="Calibri"/>
      <family val="0"/>
    </font>
    <font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FF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56" applyFont="1" applyFill="1">
      <alignment/>
      <protection/>
    </xf>
    <xf numFmtId="0" fontId="5" fillId="33" borderId="10" xfId="56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/>
    </xf>
    <xf numFmtId="0" fontId="5" fillId="34" borderId="10" xfId="56" applyFont="1" applyFill="1" applyBorder="1" applyAlignment="1">
      <alignment horizontal="left"/>
      <protection/>
    </xf>
    <xf numFmtId="0" fontId="5" fillId="34" borderId="10" xfId="56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/>
    </xf>
    <xf numFmtId="20" fontId="6" fillId="0" borderId="0" xfId="0" applyNumberFormat="1" applyFont="1" applyAlignment="1">
      <alignment horizontal="left"/>
    </xf>
    <xf numFmtId="0" fontId="5" fillId="35" borderId="10" xfId="56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/>
    </xf>
    <xf numFmtId="0" fontId="5" fillId="9" borderId="10" xfId="56" applyFont="1" applyFill="1" applyBorder="1" applyAlignment="1">
      <alignment horizontal="left"/>
      <protection/>
    </xf>
    <xf numFmtId="20" fontId="3" fillId="9" borderId="10" xfId="0" applyNumberFormat="1" applyFont="1" applyFill="1" applyBorder="1" applyAlignment="1">
      <alignment horizontal="left"/>
    </xf>
    <xf numFmtId="0" fontId="3" fillId="9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8" fillId="0" borderId="0" xfId="0" applyFont="1" applyAlignment="1">
      <alignment/>
    </xf>
    <xf numFmtId="0" fontId="5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5" fillId="9" borderId="10" xfId="56" applyFont="1" applyFill="1" applyBorder="1" applyAlignment="1">
      <alignment horizontal="left"/>
      <protection/>
    </xf>
    <xf numFmtId="20" fontId="6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left"/>
    </xf>
    <xf numFmtId="0" fontId="5" fillId="33" borderId="10" xfId="56" applyFont="1" applyFill="1" applyBorder="1" applyAlignment="1">
      <alignment horizontal="left"/>
      <protection/>
    </xf>
    <xf numFmtId="20" fontId="59" fillId="0" borderId="0" xfId="0" applyNumberFormat="1" applyFont="1" applyAlignment="1">
      <alignment horizontal="left"/>
    </xf>
    <xf numFmtId="0" fontId="5" fillId="35" borderId="10" xfId="56" applyFont="1" applyFill="1" applyBorder="1" applyAlignment="1">
      <alignment horizontal="lef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64" fillId="36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37" borderId="15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8" fillId="0" borderId="0" xfId="0" applyFont="1" applyFill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6" borderId="13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3" fillId="37" borderId="10" xfId="0" applyFont="1" applyFill="1" applyBorder="1" applyAlignment="1">
      <alignment/>
    </xf>
    <xf numFmtId="0" fontId="63" fillId="38" borderId="16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39" borderId="13" xfId="0" applyFont="1" applyFill="1" applyBorder="1" applyAlignment="1">
      <alignment/>
    </xf>
    <xf numFmtId="0" fontId="65" fillId="0" borderId="20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1" xfId="0" applyFont="1" applyBorder="1" applyAlignment="1">
      <alignment/>
    </xf>
    <xf numFmtId="0" fontId="59" fillId="40" borderId="16" xfId="0" applyFont="1" applyFill="1" applyBorder="1" applyAlignment="1">
      <alignment/>
    </xf>
    <xf numFmtId="0" fontId="65" fillId="0" borderId="19" xfId="0" applyFont="1" applyBorder="1" applyAlignment="1">
      <alignment/>
    </xf>
    <xf numFmtId="0" fontId="59" fillId="41" borderId="16" xfId="0" applyFont="1" applyFill="1" applyBorder="1" applyAlignment="1">
      <alignment/>
    </xf>
    <xf numFmtId="0" fontId="6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17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7" fillId="0" borderId="10" xfId="56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5" fillId="0" borderId="1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4" fillId="38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7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4" fillId="42" borderId="10" xfId="0" applyFont="1" applyFill="1" applyBorder="1" applyAlignment="1">
      <alignment/>
    </xf>
    <xf numFmtId="0" fontId="70" fillId="42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8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Alignment="1">
      <alignment/>
    </xf>
    <xf numFmtId="2" fontId="5" fillId="0" borderId="16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39" borderId="17" xfId="0" applyFont="1" applyFill="1" applyBorder="1" applyAlignment="1">
      <alignment/>
    </xf>
    <xf numFmtId="0" fontId="59" fillId="40" borderId="12" xfId="0" applyFont="1" applyFill="1" applyBorder="1" applyAlignment="1">
      <alignment/>
    </xf>
    <xf numFmtId="0" fontId="59" fillId="41" borderId="12" xfId="0" applyFont="1" applyFill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5" fillId="0" borderId="0" xfId="0" applyFont="1" applyAlignment="1">
      <alignment/>
    </xf>
    <xf numFmtId="0" fontId="7" fillId="39" borderId="13" xfId="0" applyFont="1" applyFill="1" applyBorder="1" applyAlignment="1">
      <alignment/>
    </xf>
    <xf numFmtId="0" fontId="65" fillId="0" borderId="20" xfId="0" applyFont="1" applyBorder="1" applyAlignment="1">
      <alignment/>
    </xf>
    <xf numFmtId="0" fontId="58" fillId="0" borderId="10" xfId="0" applyFont="1" applyBorder="1" applyAlignment="1">
      <alignment/>
    </xf>
    <xf numFmtId="0" fontId="65" fillId="0" borderId="17" xfId="0" applyFont="1" applyBorder="1" applyAlignment="1">
      <alignment/>
    </xf>
    <xf numFmtId="0" fontId="59" fillId="0" borderId="1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1" xfId="0" applyFont="1" applyBorder="1" applyAlignment="1">
      <alignment/>
    </xf>
    <xf numFmtId="0" fontId="59" fillId="40" borderId="16" xfId="0" applyFont="1" applyFill="1" applyBorder="1" applyAlignment="1">
      <alignment/>
    </xf>
    <xf numFmtId="0" fontId="65" fillId="0" borderId="19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59" fillId="41" borderId="16" xfId="0" applyFont="1" applyFill="1" applyBorder="1" applyAlignment="1">
      <alignment/>
    </xf>
    <xf numFmtId="0" fontId="65" fillId="0" borderId="10" xfId="0" applyFont="1" applyBorder="1" applyAlignment="1">
      <alignment horizontal="left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5" fillId="0" borderId="0" xfId="0" applyFont="1" applyAlignment="1">
      <alignment horizontal="left"/>
    </xf>
    <xf numFmtId="0" fontId="58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9" borderId="10" xfId="0" applyFont="1" applyFill="1" applyBorder="1" applyAlignment="1">
      <alignment/>
    </xf>
    <xf numFmtId="0" fontId="59" fillId="40" borderId="10" xfId="0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59" fillId="40" borderId="10" xfId="0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63" fillId="38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7" fillId="0" borderId="0" xfId="0" applyFont="1" applyAlignment="1">
      <alignment horizontal="center"/>
    </xf>
    <xf numFmtId="0" fontId="58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0" fillId="0" borderId="0" xfId="0" applyFont="1" applyFill="1" applyAlignment="1">
      <alignment/>
    </xf>
    <xf numFmtId="0" fontId="7" fillId="0" borderId="0" xfId="55" applyFont="1" applyAlignment="1">
      <alignment horizontal="center"/>
      <protection/>
    </xf>
    <xf numFmtId="0" fontId="3" fillId="0" borderId="0" xfId="0" applyFont="1" applyAlignment="1">
      <alignment/>
    </xf>
    <xf numFmtId="0" fontId="0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7" fillId="37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7" fillId="0" borderId="0" xfId="56" applyFo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56" applyFont="1" applyFill="1">
      <alignment/>
      <protection/>
    </xf>
    <xf numFmtId="0" fontId="12" fillId="0" borderId="0" xfId="56" applyFont="1" applyFill="1">
      <alignment/>
      <protection/>
    </xf>
    <xf numFmtId="0" fontId="12" fillId="0" borderId="0" xfId="56" applyFont="1" applyFill="1" applyBorder="1">
      <alignment/>
      <protection/>
    </xf>
    <xf numFmtId="0" fontId="3" fillId="0" borderId="0" xfId="0" applyFont="1" applyAlignment="1">
      <alignment/>
    </xf>
    <xf numFmtId="0" fontId="4" fillId="0" borderId="0" xfId="56" applyFont="1" applyFill="1">
      <alignment/>
      <protection/>
    </xf>
    <xf numFmtId="0" fontId="13" fillId="0" borderId="0" xfId="56" applyFont="1" applyFill="1" applyAlignment="1">
      <alignment horizontal="left"/>
      <protection/>
    </xf>
    <xf numFmtId="0" fontId="7" fillId="0" borderId="10" xfId="56" applyFont="1" applyFill="1" applyBorder="1" applyAlignment="1">
      <alignment horizontal="center"/>
      <protection/>
    </xf>
    <xf numFmtId="0" fontId="5" fillId="33" borderId="10" xfId="56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left"/>
    </xf>
    <xf numFmtId="0" fontId="5" fillId="34" borderId="10" xfId="56" applyFont="1" applyFill="1" applyBorder="1" applyAlignment="1">
      <alignment horizontal="left"/>
      <protection/>
    </xf>
    <xf numFmtId="0" fontId="5" fillId="34" borderId="10" xfId="56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/>
    </xf>
    <xf numFmtId="20" fontId="6" fillId="0" borderId="0" xfId="0" applyNumberFormat="1" applyFont="1" applyAlignment="1">
      <alignment horizontal="left"/>
    </xf>
    <xf numFmtId="0" fontId="5" fillId="43" borderId="10" xfId="56" applyFont="1" applyFill="1" applyBorder="1" applyAlignment="1">
      <alignment horizontal="left"/>
      <protection/>
    </xf>
    <xf numFmtId="0" fontId="3" fillId="43" borderId="10" xfId="0" applyFont="1" applyFill="1" applyBorder="1" applyAlignment="1">
      <alignment/>
    </xf>
    <xf numFmtId="0" fontId="5" fillId="9" borderId="10" xfId="56" applyFont="1" applyFill="1" applyBorder="1" applyAlignment="1">
      <alignment horizontal="left"/>
      <protection/>
    </xf>
    <xf numFmtId="20" fontId="3" fillId="9" borderId="10" xfId="0" applyNumberFormat="1" applyFont="1" applyFill="1" applyBorder="1" applyAlignment="1">
      <alignment horizontal="left"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5" fillId="11" borderId="10" xfId="56" applyFont="1" applyFill="1" applyBorder="1" applyAlignment="1">
      <alignment horizontal="left"/>
      <protection/>
    </xf>
    <xf numFmtId="0" fontId="3" fillId="11" borderId="10" xfId="0" applyFont="1" applyFill="1" applyBorder="1" applyAlignment="1">
      <alignment/>
    </xf>
    <xf numFmtId="0" fontId="5" fillId="13" borderId="10" xfId="56" applyFont="1" applyFill="1" applyBorder="1" applyAlignment="1">
      <alignment horizontal="left"/>
      <protection/>
    </xf>
    <xf numFmtId="0" fontId="3" fillId="1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0" fontId="3" fillId="33" borderId="10" xfId="0" applyNumberFormat="1" applyFont="1" applyFill="1" applyBorder="1" applyAlignment="1">
      <alignment horizontal="left"/>
    </xf>
    <xf numFmtId="20" fontId="3" fillId="33" borderId="10" xfId="0" applyNumberFormat="1" applyFont="1" applyFill="1" applyBorder="1" applyAlignment="1">
      <alignment horizontal="left"/>
    </xf>
    <xf numFmtId="0" fontId="5" fillId="35" borderId="10" xfId="56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/>
    </xf>
    <xf numFmtId="20" fontId="6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60" fillId="37" borderId="0" xfId="0" applyFont="1" applyFill="1" applyAlignment="1">
      <alignment horizontal="left"/>
    </xf>
    <xf numFmtId="0" fontId="58" fillId="0" borderId="1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1</xdr:row>
      <xdr:rowOff>0</xdr:rowOff>
    </xdr:from>
    <xdr:to>
      <xdr:col>11</xdr:col>
      <xdr:colOff>752475</xdr:colOff>
      <xdr:row>12</xdr:row>
      <xdr:rowOff>123825</xdr:rowOff>
    </xdr:to>
    <xdr:pic>
      <xdr:nvPicPr>
        <xdr:cNvPr id="1" name="Picture 1" descr="2017-HIF-Surfmasters-Logo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0025"/>
          <a:ext cx="7553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171450</xdr:rowOff>
    </xdr:from>
    <xdr:to>
      <xdr:col>11</xdr:col>
      <xdr:colOff>657225</xdr:colOff>
      <xdr:row>14</xdr:row>
      <xdr:rowOff>123825</xdr:rowOff>
    </xdr:to>
    <xdr:pic>
      <xdr:nvPicPr>
        <xdr:cNvPr id="1" name="Picture 1" descr="2017-HIF-Surfmasters-Logo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71475"/>
          <a:ext cx="82962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N54"/>
  <sheetViews>
    <sheetView zoomScale="80" zoomScaleNormal="80" workbookViewId="0" topLeftCell="A1">
      <selection activeCell="N16" sqref="N16"/>
    </sheetView>
  </sheetViews>
  <sheetFormatPr defaultColWidth="10.625" defaultRowHeight="15.75"/>
  <cols>
    <col min="1" max="1" width="10.625" style="194" customWidth="1"/>
    <col min="2" max="2" width="10.625" style="196" customWidth="1"/>
    <col min="3" max="3" width="10.625" style="194" customWidth="1"/>
    <col min="4" max="4" width="15.375" style="194" customWidth="1"/>
    <col min="5" max="5" width="12.00390625" style="194" bestFit="1" customWidth="1"/>
    <col min="6" max="7" width="10.625" style="194" customWidth="1"/>
    <col min="8" max="8" width="4.125" style="194" customWidth="1"/>
    <col min="9" max="9" width="10.625" style="196" customWidth="1"/>
    <col min="10" max="11" width="10.625" style="194" customWidth="1"/>
    <col min="12" max="12" width="13.00390625" style="194" customWidth="1"/>
    <col min="13" max="16384" width="10.625" style="194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spans="5:9" ht="18.75">
      <c r="E13" s="191"/>
      <c r="F13" s="191"/>
      <c r="G13" s="192"/>
      <c r="H13" s="191"/>
      <c r="I13" s="193"/>
    </row>
    <row r="14" spans="5:9" ht="18">
      <c r="E14" s="191"/>
      <c r="F14" s="191"/>
      <c r="G14" s="192" t="s">
        <v>106</v>
      </c>
      <c r="H14" s="191"/>
      <c r="I14" s="193"/>
    </row>
    <row r="15" spans="5:9" ht="18">
      <c r="E15" s="191"/>
      <c r="F15" s="191"/>
      <c r="G15" s="192" t="s">
        <v>30</v>
      </c>
      <c r="H15" s="191"/>
      <c r="I15" s="193"/>
    </row>
    <row r="16" spans="5:9" ht="18">
      <c r="E16" s="191"/>
      <c r="F16" s="191"/>
      <c r="G16" s="195"/>
      <c r="H16" s="191"/>
      <c r="I16" s="193"/>
    </row>
    <row r="17" spans="5:9" ht="18">
      <c r="E17" s="191"/>
      <c r="F17" s="191"/>
      <c r="G17" s="197" t="s">
        <v>31</v>
      </c>
      <c r="H17" s="191"/>
      <c r="I17" s="193"/>
    </row>
    <row r="18" spans="5:9" ht="18">
      <c r="E18" s="191"/>
      <c r="F18" s="191"/>
      <c r="G18" s="197" t="s">
        <v>32</v>
      </c>
      <c r="H18" s="191"/>
      <c r="I18" s="193"/>
    </row>
    <row r="19" spans="5:9" ht="18">
      <c r="E19" s="191"/>
      <c r="F19" s="191"/>
      <c r="G19" s="197"/>
      <c r="H19" s="191"/>
      <c r="I19" s="193"/>
    </row>
    <row r="20" spans="5:9" ht="18">
      <c r="E20" s="198"/>
      <c r="F20" s="191"/>
      <c r="G20" s="197" t="s">
        <v>33</v>
      </c>
      <c r="H20" s="191"/>
      <c r="I20" s="193"/>
    </row>
    <row r="21" spans="2:13" ht="18">
      <c r="B21" s="199"/>
      <c r="C21" s="199"/>
      <c r="D21" s="199"/>
      <c r="E21" s="200"/>
      <c r="F21" s="201"/>
      <c r="G21" s="202" t="s">
        <v>111</v>
      </c>
      <c r="H21" s="201"/>
      <c r="I21" s="201"/>
      <c r="J21" s="199"/>
      <c r="K21" s="199"/>
      <c r="L21" s="199"/>
      <c r="M21" s="199"/>
    </row>
    <row r="22" spans="5:9" ht="18">
      <c r="E22" s="191"/>
      <c r="F22" s="191"/>
      <c r="G22" s="197"/>
      <c r="H22" s="191"/>
      <c r="I22" s="193"/>
    </row>
    <row r="23" spans="5:9" ht="18">
      <c r="E23" s="191"/>
      <c r="F23" s="191"/>
      <c r="G23" s="203" t="s">
        <v>34</v>
      </c>
      <c r="H23" s="191"/>
      <c r="I23" s="193"/>
    </row>
    <row r="24" spans="5:9" ht="18">
      <c r="E24" s="191"/>
      <c r="F24" s="191"/>
      <c r="G24" s="203" t="s">
        <v>35</v>
      </c>
      <c r="H24" s="191"/>
      <c r="I24" s="193"/>
    </row>
    <row r="26" spans="1:14" ht="18">
      <c r="A26" s="204" t="s">
        <v>107</v>
      </c>
      <c r="B26" s="205"/>
      <c r="C26" s="205"/>
      <c r="D26" s="205"/>
      <c r="E26" s="205"/>
      <c r="F26" s="205"/>
      <c r="H26" s="206"/>
      <c r="I26" s="207" t="s">
        <v>108</v>
      </c>
      <c r="J26" s="208"/>
      <c r="K26" s="208"/>
      <c r="L26" s="208"/>
      <c r="M26" s="209"/>
      <c r="N26" s="210"/>
    </row>
    <row r="27" spans="1:14" ht="18">
      <c r="A27" s="204" t="s">
        <v>0</v>
      </c>
      <c r="B27" s="205"/>
      <c r="C27" s="205"/>
      <c r="D27" s="205"/>
      <c r="E27" s="205"/>
      <c r="F27" s="205"/>
      <c r="G27" s="205"/>
      <c r="H27" s="206"/>
      <c r="I27" s="211" t="s">
        <v>0</v>
      </c>
      <c r="J27" s="212"/>
      <c r="K27" s="208"/>
      <c r="L27" s="208"/>
      <c r="M27" s="209"/>
      <c r="N27" s="210"/>
    </row>
    <row r="28" spans="1:14" ht="18">
      <c r="A28" s="198"/>
      <c r="B28" s="213">
        <v>1</v>
      </c>
      <c r="C28" s="214" t="s">
        <v>1</v>
      </c>
      <c r="D28" s="214" t="s">
        <v>2</v>
      </c>
      <c r="E28" s="215" t="s">
        <v>3</v>
      </c>
      <c r="F28" s="215" t="s">
        <v>4</v>
      </c>
      <c r="G28" s="216" t="s">
        <v>5</v>
      </c>
      <c r="H28" s="206"/>
      <c r="I28" s="213">
        <v>1</v>
      </c>
      <c r="J28" s="217" t="s">
        <v>1</v>
      </c>
      <c r="K28" s="218" t="s">
        <v>6</v>
      </c>
      <c r="L28" s="219" t="s">
        <v>3</v>
      </c>
      <c r="M28" s="219" t="s">
        <v>4</v>
      </c>
      <c r="N28" s="220" t="s">
        <v>5</v>
      </c>
    </row>
    <row r="29" spans="1:14" ht="18">
      <c r="A29" s="198"/>
      <c r="B29" s="213">
        <v>2</v>
      </c>
      <c r="C29" s="214" t="s">
        <v>1</v>
      </c>
      <c r="D29" s="214" t="s">
        <v>7</v>
      </c>
      <c r="E29" s="215" t="s">
        <v>3</v>
      </c>
      <c r="F29" s="215" t="s">
        <v>8</v>
      </c>
      <c r="G29" s="216"/>
      <c r="H29" s="206"/>
      <c r="I29" s="213">
        <v>2</v>
      </c>
      <c r="J29" s="217" t="s">
        <v>1</v>
      </c>
      <c r="K29" s="218" t="s">
        <v>6</v>
      </c>
      <c r="L29" s="219" t="s">
        <v>3</v>
      </c>
      <c r="M29" s="219" t="s">
        <v>8</v>
      </c>
      <c r="N29" s="220"/>
    </row>
    <row r="30" spans="1:14" ht="18">
      <c r="A30" s="198"/>
      <c r="B30" s="213">
        <v>3</v>
      </c>
      <c r="C30" s="214" t="s">
        <v>1</v>
      </c>
      <c r="D30" s="214" t="s">
        <v>7</v>
      </c>
      <c r="E30" s="215" t="s">
        <v>3</v>
      </c>
      <c r="F30" s="215" t="s">
        <v>9</v>
      </c>
      <c r="G30" s="216"/>
      <c r="H30" s="206"/>
      <c r="I30" s="213">
        <v>3</v>
      </c>
      <c r="J30" s="217" t="s">
        <v>1</v>
      </c>
      <c r="K30" s="218" t="s">
        <v>6</v>
      </c>
      <c r="L30" s="219" t="s">
        <v>3</v>
      </c>
      <c r="M30" s="219" t="s">
        <v>9</v>
      </c>
      <c r="N30" s="220"/>
    </row>
    <row r="31" spans="2:14" ht="18">
      <c r="B31" s="213">
        <v>4</v>
      </c>
      <c r="C31" s="214" t="s">
        <v>1</v>
      </c>
      <c r="D31" s="214" t="s">
        <v>7</v>
      </c>
      <c r="E31" s="215" t="s">
        <v>3</v>
      </c>
      <c r="F31" s="215" t="s">
        <v>14</v>
      </c>
      <c r="G31" s="216"/>
      <c r="H31" s="206"/>
      <c r="I31" s="213">
        <v>4</v>
      </c>
      <c r="J31" s="217" t="s">
        <v>1</v>
      </c>
      <c r="K31" s="218" t="s">
        <v>6</v>
      </c>
      <c r="L31" s="219" t="s">
        <v>3</v>
      </c>
      <c r="M31" s="219" t="s">
        <v>14</v>
      </c>
      <c r="N31" s="220"/>
    </row>
    <row r="32" spans="1:14" ht="18">
      <c r="A32" s="198"/>
      <c r="B32" s="213">
        <v>5</v>
      </c>
      <c r="C32" s="221" t="s">
        <v>15</v>
      </c>
      <c r="D32" s="221" t="s">
        <v>29</v>
      </c>
      <c r="E32" s="222" t="s">
        <v>3</v>
      </c>
      <c r="F32" s="222" t="s">
        <v>4</v>
      </c>
      <c r="G32" s="216"/>
      <c r="H32" s="206"/>
      <c r="I32" s="213">
        <v>5</v>
      </c>
      <c r="J32" s="217" t="s">
        <v>1</v>
      </c>
      <c r="K32" s="218" t="s">
        <v>18</v>
      </c>
      <c r="L32" s="219" t="s">
        <v>3</v>
      </c>
      <c r="M32" s="219" t="s">
        <v>19</v>
      </c>
      <c r="N32" s="220"/>
    </row>
    <row r="33" spans="1:14" ht="18">
      <c r="A33" s="198"/>
      <c r="B33" s="213">
        <v>6</v>
      </c>
      <c r="C33" s="221" t="s">
        <v>15</v>
      </c>
      <c r="D33" s="221" t="s">
        <v>29</v>
      </c>
      <c r="E33" s="222" t="s">
        <v>3</v>
      </c>
      <c r="F33" s="222" t="s">
        <v>8</v>
      </c>
      <c r="G33" s="216"/>
      <c r="H33" s="206"/>
      <c r="I33" s="213">
        <v>6</v>
      </c>
      <c r="J33" s="223" t="s">
        <v>1</v>
      </c>
      <c r="K33" s="224" t="s">
        <v>22</v>
      </c>
      <c r="L33" s="225" t="s">
        <v>3</v>
      </c>
      <c r="M33" s="226" t="s">
        <v>4</v>
      </c>
      <c r="N33" s="220"/>
    </row>
    <row r="34" spans="1:14" ht="18">
      <c r="A34" s="198"/>
      <c r="B34" s="213">
        <v>7</v>
      </c>
      <c r="C34" s="221" t="s">
        <v>15</v>
      </c>
      <c r="D34" s="221" t="s">
        <v>29</v>
      </c>
      <c r="E34" s="222" t="s">
        <v>3</v>
      </c>
      <c r="F34" s="222" t="s">
        <v>9</v>
      </c>
      <c r="G34" s="216"/>
      <c r="H34" s="206"/>
      <c r="I34" s="213">
        <v>7</v>
      </c>
      <c r="J34" s="223" t="s">
        <v>1</v>
      </c>
      <c r="K34" s="224" t="s">
        <v>22</v>
      </c>
      <c r="L34" s="225" t="s">
        <v>3</v>
      </c>
      <c r="M34" s="226" t="s">
        <v>8</v>
      </c>
      <c r="N34" s="220"/>
    </row>
    <row r="35" spans="1:14" ht="18">
      <c r="A35" s="198"/>
      <c r="B35" s="213">
        <v>8</v>
      </c>
      <c r="C35" s="227" t="s">
        <v>15</v>
      </c>
      <c r="D35" s="227" t="s">
        <v>16</v>
      </c>
      <c r="E35" s="228" t="s">
        <v>17</v>
      </c>
      <c r="F35" s="228" t="s">
        <v>13</v>
      </c>
      <c r="G35" s="216"/>
      <c r="H35" s="206"/>
      <c r="I35" s="213">
        <v>8</v>
      </c>
      <c r="J35" s="223" t="s">
        <v>1</v>
      </c>
      <c r="K35" s="224" t="s">
        <v>22</v>
      </c>
      <c r="L35" s="225" t="s">
        <v>3</v>
      </c>
      <c r="M35" s="226" t="s">
        <v>9</v>
      </c>
      <c r="N35" s="220"/>
    </row>
    <row r="36" spans="1:14" ht="18">
      <c r="A36" s="198"/>
      <c r="B36" s="213">
        <v>9</v>
      </c>
      <c r="C36" s="214" t="s">
        <v>1</v>
      </c>
      <c r="D36" s="214" t="s">
        <v>7</v>
      </c>
      <c r="E36" s="215" t="s">
        <v>23</v>
      </c>
      <c r="F36" s="215" t="s">
        <v>4</v>
      </c>
      <c r="G36" s="216"/>
      <c r="H36" s="206"/>
      <c r="I36" s="213">
        <v>9</v>
      </c>
      <c r="J36" s="223" t="s">
        <v>1</v>
      </c>
      <c r="K36" s="224" t="s">
        <v>22</v>
      </c>
      <c r="L36" s="225" t="s">
        <v>3</v>
      </c>
      <c r="M36" s="226" t="s">
        <v>14</v>
      </c>
      <c r="N36" s="220"/>
    </row>
    <row r="37" spans="1:14" ht="18">
      <c r="A37" s="198"/>
      <c r="B37" s="213">
        <v>10</v>
      </c>
      <c r="C37" s="214" t="s">
        <v>1</v>
      </c>
      <c r="D37" s="214" t="s">
        <v>7</v>
      </c>
      <c r="E37" s="215" t="s">
        <v>24</v>
      </c>
      <c r="F37" s="215" t="s">
        <v>8</v>
      </c>
      <c r="G37" s="216"/>
      <c r="H37" s="206"/>
      <c r="I37" s="213">
        <v>10</v>
      </c>
      <c r="J37" s="223" t="s">
        <v>1</v>
      </c>
      <c r="K37" s="224" t="s">
        <v>22</v>
      </c>
      <c r="L37" s="225" t="s">
        <v>3</v>
      </c>
      <c r="M37" s="226" t="s">
        <v>19</v>
      </c>
      <c r="N37" s="220"/>
    </row>
    <row r="38" spans="1:14" ht="18">
      <c r="A38" s="198"/>
      <c r="B38" s="213">
        <v>11</v>
      </c>
      <c r="C38" s="229" t="s">
        <v>10</v>
      </c>
      <c r="D38" s="229" t="s">
        <v>11</v>
      </c>
      <c r="E38" s="230" t="s">
        <v>17</v>
      </c>
      <c r="F38" s="230" t="s">
        <v>13</v>
      </c>
      <c r="G38" s="216"/>
      <c r="H38" s="206"/>
      <c r="I38" s="213">
        <v>11</v>
      </c>
      <c r="J38" s="214" t="s">
        <v>1</v>
      </c>
      <c r="K38" s="214" t="s">
        <v>25</v>
      </c>
      <c r="L38" s="231" t="s">
        <v>3</v>
      </c>
      <c r="M38" s="215" t="s">
        <v>4</v>
      </c>
      <c r="N38" s="220"/>
    </row>
    <row r="39" spans="1:14" ht="18">
      <c r="A39" s="198"/>
      <c r="B39" s="213">
        <v>12</v>
      </c>
      <c r="C39" s="221" t="s">
        <v>15</v>
      </c>
      <c r="D39" s="221" t="s">
        <v>29</v>
      </c>
      <c r="E39" s="222" t="s">
        <v>23</v>
      </c>
      <c r="F39" s="222" t="s">
        <v>4</v>
      </c>
      <c r="G39" s="216"/>
      <c r="H39" s="206"/>
      <c r="I39" s="213">
        <v>12</v>
      </c>
      <c r="J39" s="214" t="s">
        <v>1</v>
      </c>
      <c r="K39" s="214" t="s">
        <v>25</v>
      </c>
      <c r="L39" s="231" t="s">
        <v>3</v>
      </c>
      <c r="M39" s="215" t="s">
        <v>8</v>
      </c>
      <c r="N39" s="220"/>
    </row>
    <row r="40" spans="1:14" ht="18">
      <c r="A40" s="198"/>
      <c r="B40" s="213">
        <v>13</v>
      </c>
      <c r="C40" s="214" t="s">
        <v>1</v>
      </c>
      <c r="D40" s="215" t="s">
        <v>2</v>
      </c>
      <c r="E40" s="215" t="s">
        <v>28</v>
      </c>
      <c r="F40" s="215" t="s">
        <v>4</v>
      </c>
      <c r="G40" s="220"/>
      <c r="H40" s="206"/>
      <c r="I40" s="213">
        <v>13</v>
      </c>
      <c r="J40" s="214" t="s">
        <v>1</v>
      </c>
      <c r="K40" s="214" t="s">
        <v>25</v>
      </c>
      <c r="L40" s="231" t="s">
        <v>3</v>
      </c>
      <c r="M40" s="215" t="s">
        <v>9</v>
      </c>
      <c r="N40" s="220"/>
    </row>
    <row r="41" spans="1:14" ht="18">
      <c r="A41" s="198"/>
      <c r="B41" s="213">
        <v>14</v>
      </c>
      <c r="C41" s="214" t="s">
        <v>1</v>
      </c>
      <c r="D41" s="215" t="s">
        <v>2</v>
      </c>
      <c r="E41" s="215" t="s">
        <v>28</v>
      </c>
      <c r="F41" s="215" t="s">
        <v>8</v>
      </c>
      <c r="G41" s="216"/>
      <c r="H41" s="206"/>
      <c r="I41" s="213">
        <v>14</v>
      </c>
      <c r="J41" s="214" t="s">
        <v>1</v>
      </c>
      <c r="K41" s="232" t="s">
        <v>25</v>
      </c>
      <c r="L41" s="231" t="s">
        <v>3</v>
      </c>
      <c r="M41" s="215" t="s">
        <v>14</v>
      </c>
      <c r="N41" s="220"/>
    </row>
    <row r="42" spans="1:14" ht="18">
      <c r="A42" s="198"/>
      <c r="B42" s="213">
        <v>15</v>
      </c>
      <c r="C42" s="214" t="s">
        <v>1</v>
      </c>
      <c r="D42" s="233" t="s">
        <v>2</v>
      </c>
      <c r="E42" s="215" t="s">
        <v>28</v>
      </c>
      <c r="F42" s="215" t="s">
        <v>9</v>
      </c>
      <c r="G42" s="216"/>
      <c r="H42" s="206"/>
      <c r="I42" s="213">
        <v>15</v>
      </c>
      <c r="J42" s="214" t="s">
        <v>1</v>
      </c>
      <c r="K42" s="232" t="s">
        <v>25</v>
      </c>
      <c r="L42" s="231" t="s">
        <v>3</v>
      </c>
      <c r="M42" s="215" t="s">
        <v>19</v>
      </c>
      <c r="N42" s="220"/>
    </row>
    <row r="43" spans="1:14" ht="18">
      <c r="A43" s="198"/>
      <c r="B43" s="213">
        <v>16</v>
      </c>
      <c r="C43" s="214" t="s">
        <v>1</v>
      </c>
      <c r="D43" s="233" t="s">
        <v>2</v>
      </c>
      <c r="E43" s="215" t="s">
        <v>28</v>
      </c>
      <c r="F43" s="215" t="s">
        <v>14</v>
      </c>
      <c r="G43" s="220"/>
      <c r="H43" s="206"/>
      <c r="I43" s="213">
        <v>16</v>
      </c>
      <c r="J43" s="214" t="s">
        <v>1</v>
      </c>
      <c r="K43" s="232" t="s">
        <v>25</v>
      </c>
      <c r="L43" s="231" t="s">
        <v>3</v>
      </c>
      <c r="M43" s="215" t="s">
        <v>21</v>
      </c>
      <c r="N43" s="220"/>
    </row>
    <row r="44" spans="1:14" ht="18">
      <c r="A44" s="198"/>
      <c r="B44" s="213">
        <v>17</v>
      </c>
      <c r="C44" s="229" t="s">
        <v>10</v>
      </c>
      <c r="D44" s="229" t="s">
        <v>11</v>
      </c>
      <c r="E44" s="230" t="s">
        <v>17</v>
      </c>
      <c r="F44" s="230" t="s">
        <v>26</v>
      </c>
      <c r="G44" s="216"/>
      <c r="H44" s="206"/>
      <c r="I44" s="213">
        <v>17</v>
      </c>
      <c r="J44" s="234" t="s">
        <v>1</v>
      </c>
      <c r="K44" s="234" t="s">
        <v>20</v>
      </c>
      <c r="L44" s="235" t="s">
        <v>3</v>
      </c>
      <c r="M44" s="235" t="s">
        <v>4</v>
      </c>
      <c r="N44" s="220"/>
    </row>
    <row r="45" spans="1:14" ht="18">
      <c r="A45" s="198"/>
      <c r="B45" s="213">
        <v>18</v>
      </c>
      <c r="C45" s="227" t="s">
        <v>1</v>
      </c>
      <c r="D45" s="227" t="s">
        <v>16</v>
      </c>
      <c r="E45" s="228" t="s">
        <v>17</v>
      </c>
      <c r="F45" s="228" t="s">
        <v>26</v>
      </c>
      <c r="G45" s="216"/>
      <c r="H45" s="206"/>
      <c r="I45" s="213">
        <v>18</v>
      </c>
      <c r="J45" s="234" t="s">
        <v>1</v>
      </c>
      <c r="K45" s="234" t="s">
        <v>20</v>
      </c>
      <c r="L45" s="235" t="s">
        <v>3</v>
      </c>
      <c r="M45" s="235" t="s">
        <v>8</v>
      </c>
      <c r="N45" s="220"/>
    </row>
    <row r="46" spans="1:14" ht="18">
      <c r="A46" s="198"/>
      <c r="B46" s="213">
        <v>19</v>
      </c>
      <c r="C46" s="221" t="s">
        <v>15</v>
      </c>
      <c r="D46" s="221" t="s">
        <v>29</v>
      </c>
      <c r="E46" s="222" t="s">
        <v>27</v>
      </c>
      <c r="F46" s="222" t="s">
        <v>4</v>
      </c>
      <c r="G46" s="220"/>
      <c r="H46" s="206"/>
      <c r="I46" s="213">
        <v>19</v>
      </c>
      <c r="J46" s="234" t="s">
        <v>1</v>
      </c>
      <c r="K46" s="234" t="s">
        <v>20</v>
      </c>
      <c r="L46" s="235" t="s">
        <v>3</v>
      </c>
      <c r="M46" s="235" t="s">
        <v>9</v>
      </c>
      <c r="N46" s="220"/>
    </row>
    <row r="47" spans="1:14" ht="18">
      <c r="A47" s="198"/>
      <c r="B47" s="213">
        <v>20</v>
      </c>
      <c r="C47" s="221" t="s">
        <v>15</v>
      </c>
      <c r="D47" s="221" t="s">
        <v>29</v>
      </c>
      <c r="E47" s="222" t="s">
        <v>27</v>
      </c>
      <c r="F47" s="222" t="s">
        <v>8</v>
      </c>
      <c r="G47" s="216"/>
      <c r="H47" s="206"/>
      <c r="I47" s="213">
        <v>20</v>
      </c>
      <c r="J47" s="234" t="s">
        <v>1</v>
      </c>
      <c r="K47" s="234" t="s">
        <v>20</v>
      </c>
      <c r="L47" s="235" t="s">
        <v>3</v>
      </c>
      <c r="M47" s="235" t="s">
        <v>14</v>
      </c>
      <c r="N47" s="220"/>
    </row>
    <row r="48" spans="1:14" ht="18">
      <c r="A48" s="198"/>
      <c r="B48" s="213">
        <v>21</v>
      </c>
      <c r="C48" s="214" t="s">
        <v>1</v>
      </c>
      <c r="D48" s="215" t="s">
        <v>2</v>
      </c>
      <c r="E48" s="215" t="s">
        <v>27</v>
      </c>
      <c r="F48" s="215" t="s">
        <v>4</v>
      </c>
      <c r="G48" s="216"/>
      <c r="H48" s="206"/>
      <c r="I48" s="213">
        <v>21</v>
      </c>
      <c r="J48" s="234" t="s">
        <v>1</v>
      </c>
      <c r="K48" s="234" t="s">
        <v>20</v>
      </c>
      <c r="L48" s="235" t="s">
        <v>3</v>
      </c>
      <c r="M48" s="235" t="s">
        <v>19</v>
      </c>
      <c r="N48" s="220"/>
    </row>
    <row r="49" spans="1:14" ht="18">
      <c r="A49" s="198"/>
      <c r="B49" s="213">
        <v>22</v>
      </c>
      <c r="C49" s="214" t="s">
        <v>1</v>
      </c>
      <c r="D49" s="215" t="s">
        <v>2</v>
      </c>
      <c r="E49" s="215" t="s">
        <v>27</v>
      </c>
      <c r="F49" s="215" t="s">
        <v>8</v>
      </c>
      <c r="H49" s="206"/>
      <c r="I49" s="213">
        <v>22</v>
      </c>
      <c r="J49" s="234" t="s">
        <v>1</v>
      </c>
      <c r="K49" s="234" t="s">
        <v>20</v>
      </c>
      <c r="L49" s="235" t="s">
        <v>3</v>
      </c>
      <c r="M49" s="235" t="s">
        <v>21</v>
      </c>
      <c r="N49" s="220"/>
    </row>
    <row r="50" spans="1:14" ht="18">
      <c r="A50" s="198"/>
      <c r="B50" s="213">
        <v>23</v>
      </c>
      <c r="C50" s="221" t="s">
        <v>15</v>
      </c>
      <c r="D50" s="221" t="s">
        <v>29</v>
      </c>
      <c r="E50" s="222" t="s">
        <v>12</v>
      </c>
      <c r="F50" s="222" t="s">
        <v>13</v>
      </c>
      <c r="G50" s="220"/>
      <c r="H50" s="206"/>
      <c r="N50" s="220"/>
    </row>
    <row r="51" spans="1:14" ht="18">
      <c r="A51" s="198"/>
      <c r="B51" s="213">
        <v>24</v>
      </c>
      <c r="C51" s="214" t="s">
        <v>1</v>
      </c>
      <c r="D51" s="233" t="s">
        <v>2</v>
      </c>
      <c r="E51" s="215" t="s">
        <v>17</v>
      </c>
      <c r="F51" s="215" t="s">
        <v>13</v>
      </c>
      <c r="G51" s="216"/>
      <c r="H51" s="206"/>
      <c r="I51" s="193" t="s">
        <v>65</v>
      </c>
      <c r="N51" s="236"/>
    </row>
    <row r="52" ht="18">
      <c r="G52" s="220"/>
    </row>
    <row r="53" ht="18">
      <c r="B53" s="193" t="s">
        <v>64</v>
      </c>
    </row>
    <row r="54" ht="15">
      <c r="B54" s="237" t="s">
        <v>103</v>
      </c>
    </row>
  </sheetData>
  <sheetProtection/>
  <printOptions/>
  <pageMargins left="0.7500000000000001" right="0.7500000000000001" top="1" bottom="1" header="0.5" footer="0.5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I27" sqref="I27"/>
    </sheetView>
  </sheetViews>
  <sheetFormatPr defaultColWidth="8.875" defaultRowHeight="15.75"/>
  <cols>
    <col min="1" max="1" width="9.375" style="0" customWidth="1"/>
    <col min="2" max="2" width="27.375" style="0" customWidth="1"/>
    <col min="3" max="3" width="8.50390625" style="0" customWidth="1"/>
    <col min="4" max="4" width="5.875" style="0" customWidth="1"/>
    <col min="5" max="6" width="8.875" style="0" customWidth="1"/>
    <col min="7" max="7" width="22.125" style="0" customWidth="1"/>
    <col min="8" max="8" width="8.125" style="0" customWidth="1"/>
    <col min="9" max="9" width="4.625" style="0" customWidth="1"/>
    <col min="10" max="11" width="8.875" style="0" customWidth="1"/>
    <col min="12" max="12" width="24.125" style="0" customWidth="1"/>
    <col min="13" max="13" width="5.00390625" style="0" customWidth="1"/>
  </cols>
  <sheetData>
    <row r="1" spans="1:2" ht="19.5">
      <c r="A1" s="31" t="s">
        <v>45</v>
      </c>
      <c r="B1" s="31"/>
    </row>
    <row r="3" spans="1:13" ht="18">
      <c r="A3" s="33"/>
      <c r="B3" s="40" t="s">
        <v>50</v>
      </c>
      <c r="C3" s="33"/>
      <c r="D3" s="33">
        <v>1</v>
      </c>
      <c r="F3" s="33"/>
      <c r="G3" s="40" t="s">
        <v>50</v>
      </c>
      <c r="H3" s="33"/>
      <c r="I3" s="33">
        <v>2</v>
      </c>
      <c r="K3" s="33"/>
      <c r="L3" s="40" t="s">
        <v>63</v>
      </c>
      <c r="M3" s="33"/>
    </row>
    <row r="4" spans="1:14" ht="18">
      <c r="A4" s="44" t="s">
        <v>47</v>
      </c>
      <c r="B4" s="38" t="s">
        <v>115</v>
      </c>
      <c r="C4" s="69">
        <v>8.27</v>
      </c>
      <c r="D4" s="35">
        <v>4</v>
      </c>
      <c r="F4" s="44" t="s">
        <v>47</v>
      </c>
      <c r="G4" s="38" t="s">
        <v>115</v>
      </c>
      <c r="H4" s="140">
        <v>16.17</v>
      </c>
      <c r="I4" s="35">
        <v>1</v>
      </c>
      <c r="K4" s="44" t="s">
        <v>47</v>
      </c>
      <c r="L4" s="38" t="s">
        <v>115</v>
      </c>
      <c r="M4" s="69">
        <v>18</v>
      </c>
      <c r="N4" s="35">
        <v>2</v>
      </c>
    </row>
    <row r="5" spans="1:14" ht="18">
      <c r="A5" s="45" t="s">
        <v>37</v>
      </c>
      <c r="B5" s="70" t="s">
        <v>116</v>
      </c>
      <c r="C5" s="35">
        <v>12.33</v>
      </c>
      <c r="D5" s="37">
        <v>1</v>
      </c>
      <c r="F5" s="45" t="s">
        <v>37</v>
      </c>
      <c r="G5" s="70" t="s">
        <v>116</v>
      </c>
      <c r="H5" s="35">
        <v>13.1</v>
      </c>
      <c r="I5" s="37">
        <v>2</v>
      </c>
      <c r="K5" s="45" t="s">
        <v>37</v>
      </c>
      <c r="L5" s="70" t="s">
        <v>116</v>
      </c>
      <c r="M5" s="35">
        <v>22</v>
      </c>
      <c r="N5" s="37">
        <v>1</v>
      </c>
    </row>
    <row r="6" spans="1:14" ht="18">
      <c r="A6" s="46" t="s">
        <v>48</v>
      </c>
      <c r="B6" s="70" t="s">
        <v>117</v>
      </c>
      <c r="C6" s="37">
        <v>9.47</v>
      </c>
      <c r="D6" s="37">
        <v>2</v>
      </c>
      <c r="F6" s="46" t="s">
        <v>48</v>
      </c>
      <c r="G6" s="70" t="s">
        <v>117</v>
      </c>
      <c r="H6" s="37">
        <v>11.37</v>
      </c>
      <c r="I6" s="37">
        <v>3</v>
      </c>
      <c r="K6" s="46" t="s">
        <v>48</v>
      </c>
      <c r="L6" s="70" t="s">
        <v>117</v>
      </c>
      <c r="M6" s="37">
        <v>18</v>
      </c>
      <c r="N6" s="37">
        <v>3</v>
      </c>
    </row>
    <row r="7" spans="1:14" ht="18">
      <c r="A7" s="119" t="s">
        <v>49</v>
      </c>
      <c r="B7" s="38" t="s">
        <v>118</v>
      </c>
      <c r="C7" s="61">
        <v>8.37</v>
      </c>
      <c r="D7" s="61">
        <v>3</v>
      </c>
      <c r="F7" s="119" t="s">
        <v>49</v>
      </c>
      <c r="G7" s="38" t="s">
        <v>118</v>
      </c>
      <c r="H7" s="61">
        <v>10.1</v>
      </c>
      <c r="I7" s="61">
        <v>4</v>
      </c>
      <c r="K7" s="119" t="s">
        <v>49</v>
      </c>
      <c r="L7" s="38" t="s">
        <v>223</v>
      </c>
      <c r="M7" s="61">
        <v>14</v>
      </c>
      <c r="N7" s="61">
        <v>4</v>
      </c>
    </row>
    <row r="8" spans="1:14" s="113" customFormat="1" ht="19.5">
      <c r="A8" s="125" t="s">
        <v>51</v>
      </c>
      <c r="B8" s="123" t="s">
        <v>191</v>
      </c>
      <c r="C8" s="124">
        <v>0</v>
      </c>
      <c r="D8" s="124">
        <v>5</v>
      </c>
      <c r="F8" s="126" t="s">
        <v>51</v>
      </c>
      <c r="G8" s="123" t="s">
        <v>190</v>
      </c>
      <c r="H8" s="124">
        <v>0</v>
      </c>
      <c r="I8" s="124">
        <v>5</v>
      </c>
      <c r="K8" s="126" t="s">
        <v>51</v>
      </c>
      <c r="L8" s="123" t="s">
        <v>191</v>
      </c>
      <c r="M8" s="124">
        <v>0</v>
      </c>
      <c r="N8" s="124">
        <v>5</v>
      </c>
    </row>
    <row r="9" spans="1:14" s="113" customFormat="1" ht="19.5">
      <c r="A9" s="117"/>
      <c r="B9" s="118"/>
      <c r="C9" s="116"/>
      <c r="D9" s="116"/>
      <c r="F9" s="117"/>
      <c r="G9" s="118"/>
      <c r="H9" s="116"/>
      <c r="I9" s="116"/>
      <c r="K9" s="117"/>
      <c r="L9" s="118"/>
      <c r="M9" s="116"/>
      <c r="N9" s="116"/>
    </row>
    <row r="11" spans="1:5" ht="18">
      <c r="A11" s="47" t="s">
        <v>52</v>
      </c>
      <c r="B11" s="43" t="s">
        <v>53</v>
      </c>
      <c r="C11" s="43" t="s">
        <v>54</v>
      </c>
      <c r="D11" s="48"/>
      <c r="E11" s="48"/>
    </row>
    <row r="12" spans="2:5" ht="15">
      <c r="B12" s="43" t="s">
        <v>55</v>
      </c>
      <c r="C12" s="43">
        <v>12</v>
      </c>
      <c r="D12" s="48"/>
      <c r="E12" s="48"/>
    </row>
    <row r="13" spans="2:5" ht="15">
      <c r="B13" s="43" t="s">
        <v>56</v>
      </c>
      <c r="C13" s="43">
        <v>10</v>
      </c>
      <c r="D13" s="48"/>
      <c r="E13" s="48"/>
    </row>
    <row r="14" spans="2:5" ht="15">
      <c r="B14" s="43" t="s">
        <v>57</v>
      </c>
      <c r="C14" s="43">
        <v>8</v>
      </c>
      <c r="D14" s="48"/>
      <c r="E14" s="48"/>
    </row>
    <row r="15" spans="2:5" ht="15">
      <c r="B15" s="43" t="s">
        <v>58</v>
      </c>
      <c r="C15" s="43">
        <v>6</v>
      </c>
      <c r="D15" s="48"/>
      <c r="E15" s="48"/>
    </row>
    <row r="16" spans="2:5" ht="15">
      <c r="B16" s="43" t="s">
        <v>38</v>
      </c>
      <c r="C16" s="43">
        <v>4</v>
      </c>
      <c r="D16" s="48"/>
      <c r="E16" s="48"/>
    </row>
    <row r="17" spans="2:5" ht="15">
      <c r="B17" s="43" t="s">
        <v>59</v>
      </c>
      <c r="C17" s="43">
        <v>2</v>
      </c>
      <c r="D17" s="48"/>
      <c r="E17" s="48"/>
    </row>
    <row r="19" ht="15">
      <c r="A19" t="s">
        <v>60</v>
      </c>
    </row>
    <row r="20" ht="15">
      <c r="A20" t="s">
        <v>61</v>
      </c>
    </row>
    <row r="21" ht="15">
      <c r="A21" t="s">
        <v>62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40"/>
  <sheetViews>
    <sheetView tabSelected="1" workbookViewId="0" topLeftCell="A4">
      <selection activeCell="F8" sqref="F8"/>
    </sheetView>
  </sheetViews>
  <sheetFormatPr defaultColWidth="10.625" defaultRowHeight="15.75"/>
  <cols>
    <col min="1" max="1" width="5.50390625" style="0" customWidth="1"/>
    <col min="2" max="2" width="8.875" style="0" customWidth="1"/>
    <col min="3" max="3" width="6.125" style="0" customWidth="1"/>
    <col min="4" max="4" width="22.00390625" style="0" customWidth="1"/>
    <col min="5" max="5" width="8.625" style="0" customWidth="1"/>
    <col min="6" max="6" width="10.625" style="0" customWidth="1"/>
    <col min="7" max="7" width="6.50390625" style="0" customWidth="1"/>
    <col min="8" max="8" width="21.625" style="0" customWidth="1"/>
  </cols>
  <sheetData>
    <row r="3" spans="2:6" ht="22.5">
      <c r="B3" s="54" t="s">
        <v>147</v>
      </c>
      <c r="D3" s="28"/>
      <c r="E3" s="28"/>
      <c r="F3" s="53"/>
    </row>
    <row r="4" spans="6:7" ht="24.75">
      <c r="F4" s="59" t="s">
        <v>67</v>
      </c>
      <c r="G4" s="30"/>
    </row>
    <row r="6" spans="3:8" ht="18">
      <c r="C6" s="36" t="s">
        <v>68</v>
      </c>
      <c r="D6" s="36"/>
      <c r="E6" s="146"/>
      <c r="G6" s="55" t="s">
        <v>72</v>
      </c>
      <c r="H6" s="56"/>
    </row>
    <row r="7" spans="2:14" ht="18">
      <c r="B7" s="239" t="s">
        <v>245</v>
      </c>
      <c r="C7" s="36">
        <v>1</v>
      </c>
      <c r="D7" s="162" t="s">
        <v>230</v>
      </c>
      <c r="E7" s="242"/>
      <c r="F7" s="239" t="s">
        <v>245</v>
      </c>
      <c r="G7" s="57">
        <v>1</v>
      </c>
      <c r="H7" s="38" t="s">
        <v>214</v>
      </c>
      <c r="L7" s="48"/>
      <c r="M7" s="48"/>
      <c r="N7" s="48"/>
    </row>
    <row r="8" spans="2:14" ht="18">
      <c r="B8" s="239" t="s">
        <v>245</v>
      </c>
      <c r="C8" s="36">
        <v>2</v>
      </c>
      <c r="D8" s="190" t="s">
        <v>232</v>
      </c>
      <c r="E8" s="242"/>
      <c r="F8" s="239" t="s">
        <v>245</v>
      </c>
      <c r="G8" s="57">
        <v>2</v>
      </c>
      <c r="H8" s="70" t="s">
        <v>180</v>
      </c>
      <c r="L8" s="58"/>
      <c r="M8" s="58"/>
      <c r="N8" s="48"/>
    </row>
    <row r="9" spans="2:14" ht="18">
      <c r="B9" s="239" t="s">
        <v>245</v>
      </c>
      <c r="C9" s="36">
        <v>3</v>
      </c>
      <c r="D9" s="169" t="s">
        <v>162</v>
      </c>
      <c r="E9" s="103"/>
      <c r="G9" s="57">
        <v>3</v>
      </c>
      <c r="H9" s="70" t="s">
        <v>194</v>
      </c>
      <c r="I9" s="58"/>
      <c r="L9" s="58"/>
      <c r="M9" s="58"/>
      <c r="N9" s="48"/>
    </row>
    <row r="10" spans="2:14" ht="18">
      <c r="B10" s="239" t="s">
        <v>245</v>
      </c>
      <c r="C10" s="36">
        <v>4</v>
      </c>
      <c r="D10" s="169" t="s">
        <v>122</v>
      </c>
      <c r="E10" s="103"/>
      <c r="G10" s="57">
        <v>4</v>
      </c>
      <c r="H10" s="38" t="s">
        <v>217</v>
      </c>
      <c r="L10" s="68"/>
      <c r="M10" s="58"/>
      <c r="N10" s="48"/>
    </row>
    <row r="11" spans="2:14" ht="18">
      <c r="B11" s="239" t="s">
        <v>245</v>
      </c>
      <c r="C11" s="240">
        <v>5</v>
      </c>
      <c r="D11" s="162" t="s">
        <v>123</v>
      </c>
      <c r="E11" s="242"/>
      <c r="L11" s="58"/>
      <c r="M11" s="58"/>
      <c r="N11" s="48"/>
    </row>
    <row r="12" spans="2:14" ht="18">
      <c r="B12" s="239" t="s">
        <v>245</v>
      </c>
      <c r="C12" s="240">
        <v>6</v>
      </c>
      <c r="D12" s="162" t="s">
        <v>126</v>
      </c>
      <c r="E12" s="242"/>
      <c r="L12" s="180"/>
      <c r="M12" s="180"/>
      <c r="N12" s="48"/>
    </row>
    <row r="13" spans="12:14" ht="18">
      <c r="L13" s="180"/>
      <c r="M13" s="180"/>
      <c r="N13" s="48"/>
    </row>
    <row r="14" spans="3:14" ht="18">
      <c r="C14" s="36" t="s">
        <v>69</v>
      </c>
      <c r="D14" s="36"/>
      <c r="E14" s="146"/>
      <c r="G14" s="55" t="s">
        <v>73</v>
      </c>
      <c r="H14" s="56"/>
      <c r="L14" s="48"/>
      <c r="M14" s="48"/>
      <c r="N14" s="48"/>
    </row>
    <row r="15" spans="2:14" ht="18">
      <c r="B15" s="239" t="s">
        <v>245</v>
      </c>
      <c r="C15" s="36">
        <v>1</v>
      </c>
      <c r="D15" s="63" t="s">
        <v>232</v>
      </c>
      <c r="E15" s="102"/>
      <c r="F15" s="239" t="s">
        <v>245</v>
      </c>
      <c r="G15" s="57">
        <v>1</v>
      </c>
      <c r="H15" s="66" t="s">
        <v>184</v>
      </c>
      <c r="L15" s="48"/>
      <c r="M15" s="48"/>
      <c r="N15" s="48"/>
    </row>
    <row r="16" spans="2:8" ht="18">
      <c r="B16" s="239" t="s">
        <v>245</v>
      </c>
      <c r="C16" s="36">
        <v>2</v>
      </c>
      <c r="D16" s="155" t="s">
        <v>148</v>
      </c>
      <c r="E16" s="102"/>
      <c r="F16" s="239" t="s">
        <v>245</v>
      </c>
      <c r="G16" s="57">
        <v>2</v>
      </c>
      <c r="H16" s="64" t="s">
        <v>225</v>
      </c>
    </row>
    <row r="17" spans="2:12" ht="18">
      <c r="B17" s="239" t="s">
        <v>245</v>
      </c>
      <c r="C17" s="36">
        <v>3</v>
      </c>
      <c r="D17" s="155" t="s">
        <v>146</v>
      </c>
      <c r="E17" s="102"/>
      <c r="G17" s="57">
        <v>3</v>
      </c>
      <c r="H17" s="65" t="s">
        <v>226</v>
      </c>
      <c r="K17" s="42"/>
      <c r="L17" s="42"/>
    </row>
    <row r="18" spans="2:12" ht="18">
      <c r="B18" s="239" t="s">
        <v>245</v>
      </c>
      <c r="C18" s="36">
        <v>4</v>
      </c>
      <c r="D18" s="155" t="s">
        <v>190</v>
      </c>
      <c r="E18" s="102"/>
      <c r="G18" s="55">
        <v>4</v>
      </c>
      <c r="H18" s="64" t="s">
        <v>227</v>
      </c>
      <c r="K18" s="42"/>
      <c r="L18" s="42"/>
    </row>
    <row r="19" spans="2:12" ht="18">
      <c r="B19" s="239" t="s">
        <v>245</v>
      </c>
      <c r="C19" s="155">
        <v>5</v>
      </c>
      <c r="D19" s="155" t="s">
        <v>131</v>
      </c>
      <c r="E19" s="102"/>
      <c r="G19" s="241"/>
      <c r="H19" s="68"/>
      <c r="K19" s="179"/>
      <c r="L19" s="179"/>
    </row>
    <row r="20" spans="2:12" ht="18">
      <c r="B20" s="239" t="s">
        <v>245</v>
      </c>
      <c r="C20" s="155">
        <v>6</v>
      </c>
      <c r="D20" s="155" t="s">
        <v>160</v>
      </c>
      <c r="E20" s="102"/>
      <c r="G20" s="241"/>
      <c r="H20" s="68"/>
      <c r="K20" s="179"/>
      <c r="L20" s="179"/>
    </row>
    <row r="21" spans="11:12" ht="15">
      <c r="K21" s="42"/>
      <c r="L21" s="42"/>
    </row>
    <row r="22" spans="3:12" ht="18">
      <c r="C22" s="36" t="s">
        <v>70</v>
      </c>
      <c r="D22" s="36"/>
      <c r="E22" s="146"/>
      <c r="G22" s="55" t="s">
        <v>74</v>
      </c>
      <c r="H22" s="56"/>
      <c r="K22" s="42"/>
      <c r="L22" s="42"/>
    </row>
    <row r="23" spans="2:12" ht="18">
      <c r="B23" s="239" t="s">
        <v>245</v>
      </c>
      <c r="C23" s="36">
        <v>1</v>
      </c>
      <c r="D23" s="34" t="s">
        <v>146</v>
      </c>
      <c r="E23" s="180"/>
      <c r="F23" s="239" t="s">
        <v>245</v>
      </c>
      <c r="G23" s="57">
        <v>1</v>
      </c>
      <c r="H23" s="67" t="s">
        <v>113</v>
      </c>
      <c r="L23" s="48"/>
    </row>
    <row r="24" spans="2:8" ht="18">
      <c r="B24" s="239" t="s">
        <v>245</v>
      </c>
      <c r="C24" s="36">
        <v>2</v>
      </c>
      <c r="D24" s="34" t="s">
        <v>140</v>
      </c>
      <c r="E24" s="180"/>
      <c r="F24" s="239" t="s">
        <v>245</v>
      </c>
      <c r="G24" s="57">
        <v>2</v>
      </c>
      <c r="H24" s="67" t="s">
        <v>114</v>
      </c>
    </row>
    <row r="25" spans="2:8" ht="18">
      <c r="B25" s="239" t="s">
        <v>245</v>
      </c>
      <c r="C25" s="36">
        <v>3</v>
      </c>
      <c r="D25" s="34" t="s">
        <v>139</v>
      </c>
      <c r="E25" s="180"/>
      <c r="G25" s="157">
        <v>3</v>
      </c>
      <c r="H25" s="174" t="s">
        <v>224</v>
      </c>
    </row>
    <row r="26" spans="2:12" ht="18">
      <c r="B26" s="239" t="s">
        <v>245</v>
      </c>
      <c r="C26" s="36">
        <v>4</v>
      </c>
      <c r="D26" s="34" t="s">
        <v>132</v>
      </c>
      <c r="E26" s="180"/>
      <c r="G26" s="241"/>
      <c r="H26" s="178"/>
      <c r="K26" s="58"/>
      <c r="L26" s="58"/>
    </row>
    <row r="27" spans="2:12" ht="18">
      <c r="B27" s="239" t="s">
        <v>245</v>
      </c>
      <c r="C27" s="155">
        <v>5</v>
      </c>
      <c r="D27" s="61" t="s">
        <v>210</v>
      </c>
      <c r="E27" s="180"/>
      <c r="G27" s="55" t="s">
        <v>75</v>
      </c>
      <c r="H27" s="56"/>
      <c r="K27" s="180"/>
      <c r="L27" s="180"/>
    </row>
    <row r="28" spans="2:12" ht="18">
      <c r="B28" s="239" t="s">
        <v>245</v>
      </c>
      <c r="C28" s="155">
        <v>6</v>
      </c>
      <c r="D28" s="61" t="s">
        <v>131</v>
      </c>
      <c r="E28" s="180"/>
      <c r="G28" s="57">
        <v>1</v>
      </c>
      <c r="H28" s="64" t="s">
        <v>116</v>
      </c>
      <c r="K28" s="180"/>
      <c r="L28" s="180"/>
    </row>
    <row r="29" spans="7:12" ht="18">
      <c r="G29" s="57">
        <v>2</v>
      </c>
      <c r="H29" s="65" t="s">
        <v>115</v>
      </c>
      <c r="K29" s="58"/>
      <c r="L29" s="58"/>
    </row>
    <row r="30" spans="3:12" ht="18">
      <c r="C30" s="55" t="s">
        <v>71</v>
      </c>
      <c r="D30" s="56"/>
      <c r="E30" s="241"/>
      <c r="G30" s="57">
        <v>3</v>
      </c>
      <c r="H30" s="65" t="s">
        <v>117</v>
      </c>
      <c r="K30" s="58"/>
      <c r="L30" s="58"/>
    </row>
    <row r="31" spans="2:12" ht="18">
      <c r="B31" s="239" t="s">
        <v>245</v>
      </c>
      <c r="C31" s="57">
        <v>1</v>
      </c>
      <c r="D31" s="34" t="s">
        <v>140</v>
      </c>
      <c r="E31" s="180"/>
      <c r="G31" s="55">
        <v>4</v>
      </c>
      <c r="H31" s="64" t="s">
        <v>223</v>
      </c>
      <c r="K31" s="58"/>
      <c r="L31" s="58"/>
    </row>
    <row r="32" spans="2:12" ht="18">
      <c r="B32" s="239" t="s">
        <v>245</v>
      </c>
      <c r="C32" s="57">
        <v>2</v>
      </c>
      <c r="D32" s="168" t="s">
        <v>143</v>
      </c>
      <c r="E32" s="180"/>
      <c r="G32" s="60">
        <v>5</v>
      </c>
      <c r="H32" s="64" t="s">
        <v>191</v>
      </c>
      <c r="K32" s="58"/>
      <c r="L32" s="58"/>
    </row>
    <row r="33" spans="2:12" ht="18">
      <c r="B33" s="239" t="s">
        <v>245</v>
      </c>
      <c r="C33" s="57">
        <v>3</v>
      </c>
      <c r="D33" s="168" t="s">
        <v>167</v>
      </c>
      <c r="E33" s="180"/>
      <c r="K33" s="58"/>
      <c r="L33" s="58"/>
    </row>
    <row r="34" spans="2:12" ht="18">
      <c r="B34" s="239" t="s">
        <v>245</v>
      </c>
      <c r="C34" s="57">
        <v>4</v>
      </c>
      <c r="D34" s="155" t="s">
        <v>136</v>
      </c>
      <c r="E34" s="180"/>
      <c r="K34" s="58"/>
      <c r="L34" s="58"/>
    </row>
    <row r="35" spans="2:4" ht="18">
      <c r="B35" s="239" t="s">
        <v>245</v>
      </c>
      <c r="C35" s="43">
        <v>5</v>
      </c>
      <c r="D35" s="168" t="s">
        <v>202</v>
      </c>
    </row>
    <row r="36" spans="2:4" ht="18">
      <c r="B36" s="239" t="s">
        <v>245</v>
      </c>
      <c r="C36" s="43">
        <v>6</v>
      </c>
      <c r="D36" s="168" t="s">
        <v>168</v>
      </c>
    </row>
    <row r="37" spans="3:4" ht="15">
      <c r="C37" s="48"/>
      <c r="D37" s="48"/>
    </row>
    <row r="40" spans="7:8" ht="18">
      <c r="G40" s="146"/>
      <c r="H40" s="6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5:N57"/>
  <sheetViews>
    <sheetView zoomScale="80" zoomScaleNormal="80" workbookViewId="0" topLeftCell="A1">
      <selection activeCell="Q37" sqref="Q37"/>
    </sheetView>
  </sheetViews>
  <sheetFormatPr defaultColWidth="10.625" defaultRowHeight="15.75"/>
  <cols>
    <col min="1" max="1" width="10.625" style="0" customWidth="1"/>
    <col min="2" max="2" width="10.625" style="30" customWidth="1"/>
    <col min="3" max="4" width="10.625" style="0" customWidth="1"/>
    <col min="5" max="5" width="11.375" style="0" bestFit="1" customWidth="1"/>
    <col min="6" max="8" width="10.625" style="0" customWidth="1"/>
    <col min="9" max="9" width="10.625" style="30" customWidth="1"/>
    <col min="10" max="11" width="10.625" style="0" customWidth="1"/>
    <col min="12" max="12" width="12.00390625" style="0" bestFit="1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spans="5:9" ht="18.75">
      <c r="E15" s="17"/>
      <c r="F15" s="17"/>
      <c r="G15" s="40"/>
      <c r="H15" s="17"/>
      <c r="I15" s="106"/>
    </row>
    <row r="16" spans="5:9" ht="18">
      <c r="E16" s="17"/>
      <c r="F16" s="17"/>
      <c r="G16" s="40" t="s">
        <v>106</v>
      </c>
      <c r="H16" s="17"/>
      <c r="I16" s="106"/>
    </row>
    <row r="17" spans="5:9" ht="18">
      <c r="E17" s="17"/>
      <c r="F17" s="17"/>
      <c r="G17" s="40" t="s">
        <v>30</v>
      </c>
      <c r="H17" s="17"/>
      <c r="I17" s="106"/>
    </row>
    <row r="18" spans="5:9" ht="18">
      <c r="E18" s="17"/>
      <c r="F18" s="17"/>
      <c r="G18" s="18"/>
      <c r="H18" s="17"/>
      <c r="I18" s="106"/>
    </row>
    <row r="19" spans="5:9" ht="18">
      <c r="E19" s="17"/>
      <c r="F19" s="17"/>
      <c r="G19" s="19" t="s">
        <v>31</v>
      </c>
      <c r="H19" s="17"/>
      <c r="I19" s="106"/>
    </row>
    <row r="20" spans="5:9" ht="18">
      <c r="E20" s="17"/>
      <c r="F20" s="17"/>
      <c r="G20" s="19" t="s">
        <v>32</v>
      </c>
      <c r="H20" s="17"/>
      <c r="I20" s="106"/>
    </row>
    <row r="21" spans="5:9" ht="18">
      <c r="E21" s="17"/>
      <c r="F21" s="17"/>
      <c r="G21" s="19"/>
      <c r="H21" s="17"/>
      <c r="I21" s="106"/>
    </row>
    <row r="22" spans="5:9" ht="18">
      <c r="E22" s="1"/>
      <c r="F22" s="17"/>
      <c r="G22" s="19" t="s">
        <v>33</v>
      </c>
      <c r="H22" s="17"/>
      <c r="I22" s="106"/>
    </row>
    <row r="23" spans="5:9" ht="18">
      <c r="E23" s="1"/>
      <c r="F23" s="17"/>
      <c r="G23" s="19" t="s">
        <v>111</v>
      </c>
      <c r="H23" s="17"/>
      <c r="I23" s="106"/>
    </row>
    <row r="24" spans="5:9" ht="18">
      <c r="E24" s="17"/>
      <c r="F24" s="17"/>
      <c r="G24" s="19"/>
      <c r="H24" s="17"/>
      <c r="I24" s="106"/>
    </row>
    <row r="25" spans="5:9" ht="18">
      <c r="E25" s="17"/>
      <c r="F25" s="17"/>
      <c r="G25" s="20" t="s">
        <v>102</v>
      </c>
      <c r="H25" s="17"/>
      <c r="I25" s="106"/>
    </row>
    <row r="26" spans="5:9" ht="18">
      <c r="E26" s="17"/>
      <c r="F26" s="17"/>
      <c r="G26" s="20" t="s">
        <v>35</v>
      </c>
      <c r="H26" s="17"/>
      <c r="I26" s="106"/>
    </row>
    <row r="28" spans="2:14" ht="18">
      <c r="B28" s="21" t="s">
        <v>109</v>
      </c>
      <c r="C28" s="2"/>
      <c r="I28" s="21" t="s">
        <v>110</v>
      </c>
      <c r="M28" s="2"/>
      <c r="N28" s="2"/>
    </row>
    <row r="29" spans="2:14" ht="18">
      <c r="B29" s="3" t="s">
        <v>0</v>
      </c>
      <c r="C29" s="2"/>
      <c r="D29" s="2"/>
      <c r="E29" s="2"/>
      <c r="F29" s="2"/>
      <c r="G29" s="2"/>
      <c r="I29" s="3" t="s">
        <v>0</v>
      </c>
      <c r="J29" s="2"/>
      <c r="K29" s="2"/>
      <c r="L29" s="2"/>
      <c r="M29" s="2"/>
      <c r="N29" s="2"/>
    </row>
    <row r="30" spans="2:14" ht="18">
      <c r="B30" s="108">
        <v>1</v>
      </c>
      <c r="C30" s="10" t="s">
        <v>1</v>
      </c>
      <c r="D30" s="10" t="s">
        <v>20</v>
      </c>
      <c r="E30" s="11" t="s">
        <v>23</v>
      </c>
      <c r="F30" s="11" t="s">
        <v>4</v>
      </c>
      <c r="G30" s="9" t="s">
        <v>5</v>
      </c>
      <c r="I30" s="108">
        <v>1</v>
      </c>
      <c r="J30" s="12" t="s">
        <v>1</v>
      </c>
      <c r="K30" s="13" t="s">
        <v>22</v>
      </c>
      <c r="L30" s="22" t="s">
        <v>28</v>
      </c>
      <c r="M30" s="14" t="s">
        <v>4</v>
      </c>
      <c r="N30" s="23" t="s">
        <v>5</v>
      </c>
    </row>
    <row r="31" spans="2:14" ht="18">
      <c r="B31" s="107">
        <v>2</v>
      </c>
      <c r="C31" s="10" t="s">
        <v>1</v>
      </c>
      <c r="D31" s="10" t="s">
        <v>20</v>
      </c>
      <c r="E31" s="11" t="s">
        <v>23</v>
      </c>
      <c r="F31" s="11" t="s">
        <v>8</v>
      </c>
      <c r="G31" s="24"/>
      <c r="I31" s="108">
        <v>2</v>
      </c>
      <c r="J31" s="12" t="s">
        <v>1</v>
      </c>
      <c r="K31" s="13" t="s">
        <v>22</v>
      </c>
      <c r="L31" s="22" t="s">
        <v>28</v>
      </c>
      <c r="M31" s="14" t="s">
        <v>8</v>
      </c>
      <c r="N31" s="23"/>
    </row>
    <row r="32" spans="2:14" ht="18">
      <c r="B32" s="107">
        <v>3</v>
      </c>
      <c r="C32" s="10" t="s">
        <v>1</v>
      </c>
      <c r="D32" s="10" t="s">
        <v>20</v>
      </c>
      <c r="E32" s="11" t="s">
        <v>23</v>
      </c>
      <c r="F32" s="11" t="s">
        <v>9</v>
      </c>
      <c r="G32" s="24"/>
      <c r="I32" s="108">
        <v>3</v>
      </c>
      <c r="J32" s="12" t="s">
        <v>1</v>
      </c>
      <c r="K32" s="13" t="s">
        <v>22</v>
      </c>
      <c r="L32" s="22" t="s">
        <v>28</v>
      </c>
      <c r="M32" s="14" t="s">
        <v>9</v>
      </c>
      <c r="N32" s="23"/>
    </row>
    <row r="33" spans="2:14" ht="18">
      <c r="B33" s="107">
        <v>4</v>
      </c>
      <c r="C33" s="6" t="s">
        <v>1</v>
      </c>
      <c r="D33" s="7" t="s">
        <v>6</v>
      </c>
      <c r="E33" s="7" t="s">
        <v>23</v>
      </c>
      <c r="F33" s="8" t="s">
        <v>4</v>
      </c>
      <c r="G33" s="9"/>
      <c r="I33" s="108">
        <v>4</v>
      </c>
      <c r="J33" s="12" t="s">
        <v>1</v>
      </c>
      <c r="K33" s="13" t="s">
        <v>22</v>
      </c>
      <c r="L33" s="22" t="s">
        <v>28</v>
      </c>
      <c r="M33" s="14" t="s">
        <v>14</v>
      </c>
      <c r="N33" s="23"/>
    </row>
    <row r="34" spans="2:14" ht="18">
      <c r="B34" s="108">
        <v>5</v>
      </c>
      <c r="C34" s="6" t="s">
        <v>1</v>
      </c>
      <c r="D34" s="7" t="s">
        <v>6</v>
      </c>
      <c r="E34" s="7" t="s">
        <v>23</v>
      </c>
      <c r="F34" s="8" t="s">
        <v>8</v>
      </c>
      <c r="I34" s="108">
        <v>5</v>
      </c>
      <c r="J34" s="10" t="s">
        <v>1</v>
      </c>
      <c r="K34" s="10" t="s">
        <v>20</v>
      </c>
      <c r="L34" s="27" t="s">
        <v>28</v>
      </c>
      <c r="M34" s="16" t="s">
        <v>4</v>
      </c>
      <c r="N34" s="23"/>
    </row>
    <row r="35" spans="2:14" ht="18">
      <c r="B35" s="107">
        <v>6</v>
      </c>
      <c r="C35" s="6" t="s">
        <v>1</v>
      </c>
      <c r="D35" s="7" t="s">
        <v>6</v>
      </c>
      <c r="E35" s="7" t="s">
        <v>23</v>
      </c>
      <c r="F35" s="8" t="s">
        <v>9</v>
      </c>
      <c r="G35" s="24"/>
      <c r="I35" s="108">
        <v>6</v>
      </c>
      <c r="J35" s="10" t="s">
        <v>1</v>
      </c>
      <c r="K35" s="10" t="s">
        <v>20</v>
      </c>
      <c r="L35" s="27" t="s">
        <v>28</v>
      </c>
      <c r="M35" s="16" t="s">
        <v>8</v>
      </c>
      <c r="N35" s="23"/>
    </row>
    <row r="36" spans="2:14" ht="18">
      <c r="B36" s="107">
        <v>7</v>
      </c>
      <c r="C36" s="4" t="s">
        <v>1</v>
      </c>
      <c r="D36" s="4" t="s">
        <v>25</v>
      </c>
      <c r="E36" s="15" t="s">
        <v>23</v>
      </c>
      <c r="F36" s="15" t="s">
        <v>4</v>
      </c>
      <c r="G36" s="9"/>
      <c r="I36" s="108">
        <v>7</v>
      </c>
      <c r="J36" s="10" t="s">
        <v>1</v>
      </c>
      <c r="K36" s="10" t="s">
        <v>20</v>
      </c>
      <c r="L36" s="27" t="s">
        <v>28</v>
      </c>
      <c r="M36" s="16" t="s">
        <v>4</v>
      </c>
      <c r="N36" s="23"/>
    </row>
    <row r="37" spans="2:14" ht="18">
      <c r="B37" s="107">
        <v>8</v>
      </c>
      <c r="C37" s="4" t="s">
        <v>1</v>
      </c>
      <c r="D37" s="4" t="s">
        <v>25</v>
      </c>
      <c r="E37" s="15" t="s">
        <v>23</v>
      </c>
      <c r="F37" s="15" t="s">
        <v>8</v>
      </c>
      <c r="G37" s="24"/>
      <c r="I37" s="108">
        <v>8</v>
      </c>
      <c r="J37" s="10" t="s">
        <v>1</v>
      </c>
      <c r="K37" s="10" t="s">
        <v>20</v>
      </c>
      <c r="L37" s="27" t="s">
        <v>28</v>
      </c>
      <c r="M37" s="16" t="s">
        <v>8</v>
      </c>
      <c r="N37" s="23"/>
    </row>
    <row r="38" spans="2:14" ht="18">
      <c r="B38" s="108">
        <v>9</v>
      </c>
      <c r="C38" s="4" t="s">
        <v>1</v>
      </c>
      <c r="D38" s="4" t="s">
        <v>25</v>
      </c>
      <c r="E38" s="15" t="s">
        <v>23</v>
      </c>
      <c r="F38" s="15" t="s">
        <v>9</v>
      </c>
      <c r="I38" s="108">
        <v>9</v>
      </c>
      <c r="J38" s="6" t="s">
        <v>1</v>
      </c>
      <c r="K38" s="7" t="s">
        <v>6</v>
      </c>
      <c r="L38" s="7" t="s">
        <v>27</v>
      </c>
      <c r="M38" s="8" t="s">
        <v>4</v>
      </c>
      <c r="N38" s="23"/>
    </row>
    <row r="39" spans="2:14" ht="18">
      <c r="B39" s="107">
        <v>10</v>
      </c>
      <c r="C39" s="12" t="s">
        <v>1</v>
      </c>
      <c r="D39" s="13" t="s">
        <v>22</v>
      </c>
      <c r="E39" s="22" t="s">
        <v>23</v>
      </c>
      <c r="F39" s="14" t="s">
        <v>4</v>
      </c>
      <c r="G39" s="9"/>
      <c r="I39" s="108">
        <v>10</v>
      </c>
      <c r="J39" s="6" t="s">
        <v>1</v>
      </c>
      <c r="K39" s="7" t="s">
        <v>6</v>
      </c>
      <c r="L39" s="7" t="s">
        <v>27</v>
      </c>
      <c r="M39" s="8" t="s">
        <v>8</v>
      </c>
      <c r="N39" s="23"/>
    </row>
    <row r="40" spans="2:14" ht="18">
      <c r="B40" s="107">
        <v>11</v>
      </c>
      <c r="C40" s="12" t="s">
        <v>1</v>
      </c>
      <c r="D40" s="13" t="s">
        <v>22</v>
      </c>
      <c r="E40" s="22" t="s">
        <v>23</v>
      </c>
      <c r="F40" s="14" t="s">
        <v>8</v>
      </c>
      <c r="G40" s="24"/>
      <c r="I40" s="108">
        <v>11</v>
      </c>
      <c r="J40" s="12" t="s">
        <v>1</v>
      </c>
      <c r="K40" s="13" t="s">
        <v>22</v>
      </c>
      <c r="L40" s="22" t="s">
        <v>27</v>
      </c>
      <c r="M40" s="14" t="s">
        <v>4</v>
      </c>
      <c r="N40" s="23"/>
    </row>
    <row r="41" spans="2:14" ht="18">
      <c r="B41" s="107">
        <v>12</v>
      </c>
      <c r="C41" s="12" t="s">
        <v>1</v>
      </c>
      <c r="D41" s="13" t="s">
        <v>22</v>
      </c>
      <c r="E41" s="22" t="s">
        <v>23</v>
      </c>
      <c r="F41" s="14" t="s">
        <v>9</v>
      </c>
      <c r="G41" s="23"/>
      <c r="I41" s="108">
        <v>12</v>
      </c>
      <c r="J41" s="12" t="s">
        <v>1</v>
      </c>
      <c r="K41" s="13" t="s">
        <v>22</v>
      </c>
      <c r="L41" s="22" t="s">
        <v>27</v>
      </c>
      <c r="M41" s="14" t="s">
        <v>8</v>
      </c>
      <c r="N41" s="23"/>
    </row>
    <row r="42" spans="2:14" ht="18">
      <c r="B42" s="108">
        <v>13</v>
      </c>
      <c r="C42" s="4" t="s">
        <v>1</v>
      </c>
      <c r="D42" s="4" t="s">
        <v>25</v>
      </c>
      <c r="E42" s="15" t="s">
        <v>24</v>
      </c>
      <c r="F42" s="15" t="s">
        <v>4</v>
      </c>
      <c r="G42" s="26"/>
      <c r="I42" s="108">
        <v>13</v>
      </c>
      <c r="J42" s="4" t="s">
        <v>1</v>
      </c>
      <c r="K42" s="4" t="s">
        <v>25</v>
      </c>
      <c r="L42" s="25" t="s">
        <v>27</v>
      </c>
      <c r="M42" s="5" t="s">
        <v>4</v>
      </c>
      <c r="N42" s="23"/>
    </row>
    <row r="43" spans="2:14" ht="18">
      <c r="B43" s="107">
        <v>14</v>
      </c>
      <c r="C43" s="4" t="s">
        <v>1</v>
      </c>
      <c r="D43" s="4" t="s">
        <v>36</v>
      </c>
      <c r="E43" s="15" t="s">
        <v>24</v>
      </c>
      <c r="F43" s="15" t="s">
        <v>8</v>
      </c>
      <c r="G43" s="24"/>
      <c r="I43" s="108">
        <v>14</v>
      </c>
      <c r="J43" s="4" t="s">
        <v>1</v>
      </c>
      <c r="K43" s="4" t="s">
        <v>36</v>
      </c>
      <c r="L43" s="25" t="s">
        <v>27</v>
      </c>
      <c r="M43" s="5" t="s">
        <v>8</v>
      </c>
      <c r="N43" s="23"/>
    </row>
    <row r="44" spans="2:14" ht="18">
      <c r="B44" s="107">
        <v>15</v>
      </c>
      <c r="C44" s="10" t="s">
        <v>1</v>
      </c>
      <c r="D44" s="10" t="s">
        <v>20</v>
      </c>
      <c r="E44" s="11" t="s">
        <v>24</v>
      </c>
      <c r="F44" s="11" t="s">
        <v>4</v>
      </c>
      <c r="G44" s="23"/>
      <c r="I44" s="108">
        <v>15</v>
      </c>
      <c r="J44" s="10" t="s">
        <v>1</v>
      </c>
      <c r="K44" s="10" t="s">
        <v>20</v>
      </c>
      <c r="L44" s="27" t="s">
        <v>27</v>
      </c>
      <c r="M44" s="16" t="s">
        <v>4</v>
      </c>
      <c r="N44" s="23"/>
    </row>
    <row r="45" spans="2:14" ht="18">
      <c r="B45" s="107">
        <v>16</v>
      </c>
      <c r="C45" s="10" t="s">
        <v>1</v>
      </c>
      <c r="D45" s="10" t="s">
        <v>20</v>
      </c>
      <c r="E45" s="11" t="s">
        <v>24</v>
      </c>
      <c r="F45" s="11" t="s">
        <v>8</v>
      </c>
      <c r="G45" s="9"/>
      <c r="I45" s="108">
        <v>16</v>
      </c>
      <c r="J45" s="10" t="s">
        <v>1</v>
      </c>
      <c r="K45" s="10" t="s">
        <v>20</v>
      </c>
      <c r="L45" s="27" t="s">
        <v>27</v>
      </c>
      <c r="M45" s="16" t="s">
        <v>8</v>
      </c>
      <c r="N45" s="23"/>
    </row>
    <row r="46" spans="2:14" ht="18">
      <c r="B46" s="108">
        <v>17</v>
      </c>
      <c r="C46" s="6" t="s">
        <v>1</v>
      </c>
      <c r="D46" s="7" t="s">
        <v>6</v>
      </c>
      <c r="E46" s="7" t="s">
        <v>28</v>
      </c>
      <c r="F46" s="8" t="s">
        <v>4</v>
      </c>
      <c r="G46" s="24"/>
      <c r="I46" s="108">
        <v>17</v>
      </c>
      <c r="J46" s="6" t="s">
        <v>1</v>
      </c>
      <c r="K46" s="7" t="s">
        <v>6</v>
      </c>
      <c r="L46" s="7" t="s">
        <v>17</v>
      </c>
      <c r="M46" s="8" t="s">
        <v>4</v>
      </c>
      <c r="N46" s="23"/>
    </row>
    <row r="47" spans="2:14" ht="18">
      <c r="B47" s="107">
        <v>18</v>
      </c>
      <c r="C47" s="6" t="s">
        <v>1</v>
      </c>
      <c r="D47" s="7" t="s">
        <v>6</v>
      </c>
      <c r="E47" s="7" t="s">
        <v>28</v>
      </c>
      <c r="F47" s="8" t="s">
        <v>8</v>
      </c>
      <c r="G47" s="26"/>
      <c r="I47" s="108">
        <v>18</v>
      </c>
      <c r="J47" s="12" t="s">
        <v>1</v>
      </c>
      <c r="K47" s="13" t="s">
        <v>22</v>
      </c>
      <c r="L47" s="22" t="s">
        <v>17</v>
      </c>
      <c r="M47" s="14" t="s">
        <v>4</v>
      </c>
      <c r="N47" s="23"/>
    </row>
    <row r="48" spans="2:14" ht="18">
      <c r="B48" s="107">
        <v>19</v>
      </c>
      <c r="C48" s="6" t="s">
        <v>1</v>
      </c>
      <c r="D48" s="7" t="s">
        <v>6</v>
      </c>
      <c r="E48" s="7" t="s">
        <v>28</v>
      </c>
      <c r="F48" s="8" t="s">
        <v>9</v>
      </c>
      <c r="G48" s="9"/>
      <c r="I48" s="108">
        <v>19</v>
      </c>
      <c r="J48" s="4" t="s">
        <v>1</v>
      </c>
      <c r="K48" s="4" t="s">
        <v>25</v>
      </c>
      <c r="L48" s="25" t="s">
        <v>17</v>
      </c>
      <c r="M48" s="5" t="s">
        <v>4</v>
      </c>
      <c r="N48" s="23"/>
    </row>
    <row r="49" spans="2:14" ht="18">
      <c r="B49" s="107">
        <v>20</v>
      </c>
      <c r="C49" s="6" t="s">
        <v>1</v>
      </c>
      <c r="D49" s="7" t="s">
        <v>6</v>
      </c>
      <c r="E49" s="7" t="s">
        <v>28</v>
      </c>
      <c r="F49" s="8" t="s">
        <v>14</v>
      </c>
      <c r="G49" s="24"/>
      <c r="I49" s="108">
        <v>20</v>
      </c>
      <c r="J49" s="10" t="s">
        <v>1</v>
      </c>
      <c r="K49" s="10" t="s">
        <v>20</v>
      </c>
      <c r="L49" s="27" t="s">
        <v>17</v>
      </c>
      <c r="M49" s="16" t="s">
        <v>4</v>
      </c>
      <c r="N49" s="24"/>
    </row>
    <row r="50" spans="2:6" ht="18">
      <c r="B50" s="108">
        <v>21</v>
      </c>
      <c r="C50" s="4" t="s">
        <v>1</v>
      </c>
      <c r="D50" s="4" t="s">
        <v>25</v>
      </c>
      <c r="E50" s="25" t="s">
        <v>28</v>
      </c>
      <c r="F50" s="5" t="s">
        <v>4</v>
      </c>
    </row>
    <row r="51" spans="2:6" ht="18">
      <c r="B51" s="107">
        <v>22</v>
      </c>
      <c r="C51" s="4" t="s">
        <v>1</v>
      </c>
      <c r="D51" s="4" t="s">
        <v>36</v>
      </c>
      <c r="E51" s="25" t="s">
        <v>28</v>
      </c>
      <c r="F51" s="5" t="s">
        <v>8</v>
      </c>
    </row>
    <row r="52" spans="2:6" ht="18">
      <c r="B52" s="107">
        <v>23</v>
      </c>
      <c r="C52" s="4" t="s">
        <v>1</v>
      </c>
      <c r="D52" s="4" t="s">
        <v>25</v>
      </c>
      <c r="E52" s="25" t="s">
        <v>28</v>
      </c>
      <c r="F52" s="5" t="s">
        <v>9</v>
      </c>
    </row>
    <row r="53" spans="2:6" ht="18">
      <c r="B53" s="107">
        <v>24</v>
      </c>
      <c r="C53" s="4" t="s">
        <v>1</v>
      </c>
      <c r="D53" s="4" t="s">
        <v>36</v>
      </c>
      <c r="E53" s="25" t="s">
        <v>28</v>
      </c>
      <c r="F53" s="5" t="s">
        <v>14</v>
      </c>
    </row>
    <row r="55" ht="18">
      <c r="I55" s="52" t="s">
        <v>66</v>
      </c>
    </row>
    <row r="57" ht="15">
      <c r="I57" s="109" t="s">
        <v>103</v>
      </c>
    </row>
  </sheetData>
  <sheetProtection/>
  <printOptions/>
  <pageMargins left="0.7500000000000001" right="0.7500000000000001" top="1" bottom="1" header="0.5" footer="0.5"/>
  <pageSetup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75" zoomScaleNormal="75" workbookViewId="0" topLeftCell="A1">
      <selection activeCell="R14" sqref="R14"/>
    </sheetView>
  </sheetViews>
  <sheetFormatPr defaultColWidth="15.125" defaultRowHeight="15.75"/>
  <cols>
    <col min="1" max="1" width="11.625" style="148" customWidth="1"/>
    <col min="2" max="2" width="3.50390625" style="148" hidden="1" customWidth="1"/>
    <col min="3" max="3" width="21.125" style="148" customWidth="1"/>
    <col min="4" max="4" width="6.875" style="148" customWidth="1"/>
    <col min="5" max="5" width="4.875" style="148" customWidth="1"/>
    <col min="6" max="6" width="4.875" style="179" customWidth="1"/>
    <col min="7" max="7" width="15.125" style="148" customWidth="1"/>
    <col min="8" max="8" width="19.625" style="148" customWidth="1"/>
    <col min="9" max="9" width="7.375" style="148" bestFit="1" customWidth="1"/>
    <col min="10" max="10" width="4.125" style="148" customWidth="1"/>
    <col min="11" max="11" width="9.375" style="148" customWidth="1"/>
    <col min="12" max="12" width="15.125" style="148" customWidth="1"/>
    <col min="13" max="13" width="22.125" style="148" customWidth="1"/>
    <col min="14" max="14" width="7.375" style="148" bestFit="1" customWidth="1"/>
    <col min="15" max="15" width="4.625" style="148" customWidth="1"/>
    <col min="16" max="16" width="11.625" style="148" customWidth="1"/>
    <col min="17" max="17" width="15.125" style="148" customWidth="1"/>
    <col min="18" max="18" width="19.625" style="148" customWidth="1"/>
    <col min="19" max="19" width="7.375" style="148" bestFit="1" customWidth="1"/>
    <col min="20" max="20" width="3.875" style="148" customWidth="1"/>
    <col min="21" max="21" width="11.00390625" style="148" customWidth="1"/>
    <col min="22" max="22" width="15.125" style="148" customWidth="1"/>
    <col min="23" max="23" width="23.50390625" style="148" customWidth="1"/>
    <col min="24" max="24" width="7.125" style="148" customWidth="1"/>
    <col min="25" max="25" width="6.125" style="148" customWidth="1"/>
    <col min="26" max="26" width="15.125" style="148" customWidth="1"/>
    <col min="27" max="27" width="23.50390625" style="148" customWidth="1"/>
    <col min="28" max="28" width="4.625" style="148" customWidth="1"/>
    <col min="29" max="16384" width="15.125" style="148" customWidth="1"/>
  </cols>
  <sheetData>
    <row r="1" spans="1:2" ht="19.5">
      <c r="A1" s="147" t="s">
        <v>40</v>
      </c>
      <c r="B1" s="147" t="s">
        <v>234</v>
      </c>
    </row>
    <row r="3" spans="1:33" s="151" customFormat="1" ht="18">
      <c r="A3" s="149"/>
      <c r="B3" s="150"/>
      <c r="C3" s="150"/>
      <c r="D3" s="150"/>
      <c r="E3" s="150"/>
      <c r="F3" s="18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48"/>
      <c r="AD3" s="148"/>
      <c r="AE3" s="148"/>
      <c r="AF3" s="148"/>
      <c r="AG3" s="148"/>
    </row>
    <row r="4" spans="1:33" s="151" customFormat="1" ht="18">
      <c r="A4" s="149" t="s">
        <v>46</v>
      </c>
      <c r="B4" s="149"/>
      <c r="C4" s="149"/>
      <c r="D4" s="152"/>
      <c r="E4" s="152"/>
      <c r="F4" s="177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24" s="151" customFormat="1" ht="18">
      <c r="A5" s="152" t="s">
        <v>77</v>
      </c>
      <c r="B5" s="152"/>
      <c r="C5" s="152"/>
      <c r="D5" s="152">
        <v>1</v>
      </c>
      <c r="E5" s="152"/>
      <c r="F5" s="177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s="151" customFormat="1" ht="18">
      <c r="A6" s="153" t="s">
        <v>47</v>
      </c>
      <c r="B6" s="154">
        <v>1</v>
      </c>
      <c r="C6" s="155" t="s">
        <v>119</v>
      </c>
      <c r="D6" s="156">
        <v>10.73</v>
      </c>
      <c r="E6" s="173">
        <v>1</v>
      </c>
      <c r="F6" s="177"/>
      <c r="G6" s="152"/>
      <c r="H6" s="152"/>
      <c r="I6" s="152"/>
      <c r="J6" s="152"/>
      <c r="K6" s="152"/>
      <c r="L6" s="149" t="s">
        <v>28</v>
      </c>
      <c r="M6" s="149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18">
      <c r="A7" s="157" t="s">
        <v>37</v>
      </c>
      <c r="B7" s="158">
        <v>6</v>
      </c>
      <c r="C7" s="155" t="s">
        <v>126</v>
      </c>
      <c r="D7" s="159">
        <v>10.73</v>
      </c>
      <c r="E7" s="173">
        <v>2</v>
      </c>
      <c r="F7" s="177"/>
      <c r="G7" s="152"/>
      <c r="H7" s="152"/>
      <c r="I7" s="152"/>
      <c r="J7" s="152"/>
      <c r="K7" s="152"/>
      <c r="L7" s="152" t="s">
        <v>79</v>
      </c>
      <c r="M7" s="152"/>
      <c r="N7" s="152">
        <v>9</v>
      </c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4" ht="18">
      <c r="A8" s="160" t="s">
        <v>48</v>
      </c>
      <c r="B8" s="152">
        <v>15</v>
      </c>
      <c r="C8" s="155" t="s">
        <v>161</v>
      </c>
      <c r="D8" s="161">
        <v>8</v>
      </c>
      <c r="E8" s="173">
        <v>3</v>
      </c>
      <c r="F8" s="177"/>
      <c r="G8" s="152"/>
      <c r="H8" s="152"/>
      <c r="I8" s="152"/>
      <c r="J8" s="152"/>
      <c r="K8" s="152"/>
      <c r="L8" s="153" t="s">
        <v>47</v>
      </c>
      <c r="M8" s="162" t="s">
        <v>230</v>
      </c>
      <c r="N8" s="159">
        <v>11.73</v>
      </c>
      <c r="O8" s="174">
        <v>2</v>
      </c>
      <c r="P8" s="152"/>
      <c r="Q8" s="152"/>
      <c r="R8" s="152"/>
      <c r="S8" s="152"/>
      <c r="T8" s="152"/>
      <c r="U8" s="152"/>
      <c r="V8" s="152"/>
      <c r="W8" s="152"/>
      <c r="X8" s="152"/>
    </row>
    <row r="9" spans="1:24" ht="18">
      <c r="A9" s="163" t="s">
        <v>49</v>
      </c>
      <c r="B9" s="158">
        <v>20</v>
      </c>
      <c r="C9" s="164" t="s">
        <v>153</v>
      </c>
      <c r="D9" s="159">
        <v>6</v>
      </c>
      <c r="E9" s="173">
        <v>4</v>
      </c>
      <c r="F9" s="177"/>
      <c r="G9" s="149" t="s">
        <v>92</v>
      </c>
      <c r="H9" s="149"/>
      <c r="I9" s="152"/>
      <c r="J9" s="152"/>
      <c r="K9" s="152"/>
      <c r="L9" s="157" t="s">
        <v>37</v>
      </c>
      <c r="M9" s="165" t="s">
        <v>117</v>
      </c>
      <c r="N9" s="166">
        <v>10.97</v>
      </c>
      <c r="O9" s="174">
        <v>3</v>
      </c>
      <c r="P9" s="152"/>
      <c r="Q9" s="149" t="s">
        <v>27</v>
      </c>
      <c r="R9" s="149"/>
      <c r="S9" s="152"/>
      <c r="T9" s="152"/>
      <c r="U9" s="152"/>
      <c r="V9" s="152"/>
      <c r="W9" s="152"/>
      <c r="X9" s="152"/>
    </row>
    <row r="10" spans="1:24" ht="18">
      <c r="A10" s="152" t="s">
        <v>80</v>
      </c>
      <c r="B10" s="152"/>
      <c r="C10" s="152"/>
      <c r="D10" s="152">
        <v>2</v>
      </c>
      <c r="E10" s="152"/>
      <c r="F10" s="177"/>
      <c r="G10" s="152" t="s">
        <v>79</v>
      </c>
      <c r="H10" s="152"/>
      <c r="I10" s="152">
        <v>6</v>
      </c>
      <c r="J10" s="152"/>
      <c r="K10" s="152"/>
      <c r="L10" s="160" t="s">
        <v>48</v>
      </c>
      <c r="M10" s="170" t="s">
        <v>115</v>
      </c>
      <c r="N10" s="166">
        <v>10.47</v>
      </c>
      <c r="O10" s="174">
        <v>4</v>
      </c>
      <c r="P10" s="152"/>
      <c r="Q10" s="167" t="s">
        <v>93</v>
      </c>
      <c r="R10" s="167"/>
      <c r="S10" s="152">
        <v>13</v>
      </c>
      <c r="T10" s="152"/>
      <c r="U10" s="152"/>
      <c r="V10" s="152"/>
      <c r="W10" s="152"/>
      <c r="X10" s="152"/>
    </row>
    <row r="11" spans="1:24" ht="18">
      <c r="A11" s="153" t="s">
        <v>47</v>
      </c>
      <c r="B11" s="154">
        <v>3</v>
      </c>
      <c r="C11" s="168" t="s">
        <v>162</v>
      </c>
      <c r="D11" s="156">
        <v>11.9</v>
      </c>
      <c r="E11" s="173">
        <v>1</v>
      </c>
      <c r="F11" s="177"/>
      <c r="G11" s="181" t="s">
        <v>47</v>
      </c>
      <c r="H11" s="169" t="s">
        <v>161</v>
      </c>
      <c r="I11" s="156">
        <v>12.8</v>
      </c>
      <c r="J11" s="174">
        <v>2</v>
      </c>
      <c r="K11" s="152"/>
      <c r="L11" s="163" t="s">
        <v>49</v>
      </c>
      <c r="M11" s="176" t="s">
        <v>120</v>
      </c>
      <c r="N11" s="166">
        <v>12.07</v>
      </c>
      <c r="O11" s="174">
        <v>1</v>
      </c>
      <c r="P11" s="152"/>
      <c r="Q11" s="153" t="s">
        <v>47</v>
      </c>
      <c r="R11" s="176" t="s">
        <v>120</v>
      </c>
      <c r="S11" s="156">
        <v>7.66</v>
      </c>
      <c r="T11" s="174">
        <v>4</v>
      </c>
      <c r="U11" s="152"/>
      <c r="V11" s="152"/>
      <c r="W11" s="152"/>
      <c r="X11" s="152"/>
    </row>
    <row r="12" spans="1:24" ht="18">
      <c r="A12" s="157" t="s">
        <v>37</v>
      </c>
      <c r="B12" s="158">
        <v>8</v>
      </c>
      <c r="C12" s="168" t="s">
        <v>117</v>
      </c>
      <c r="D12" s="159">
        <v>5.46</v>
      </c>
      <c r="E12" s="173">
        <v>2</v>
      </c>
      <c r="F12" s="177"/>
      <c r="G12" s="157" t="s">
        <v>37</v>
      </c>
      <c r="H12" s="170" t="s">
        <v>125</v>
      </c>
      <c r="I12" s="159">
        <v>8.8</v>
      </c>
      <c r="J12" s="174">
        <v>3</v>
      </c>
      <c r="K12" s="152"/>
      <c r="L12" s="152"/>
      <c r="M12" s="171"/>
      <c r="N12" s="152"/>
      <c r="O12" s="152"/>
      <c r="P12" s="152"/>
      <c r="Q12" s="157" t="s">
        <v>37</v>
      </c>
      <c r="R12" s="162" t="s">
        <v>230</v>
      </c>
      <c r="S12" s="159">
        <v>11.5</v>
      </c>
      <c r="T12" s="174">
        <v>2</v>
      </c>
      <c r="U12" s="152"/>
      <c r="V12" s="152"/>
      <c r="W12" s="152"/>
      <c r="X12" s="152"/>
    </row>
    <row r="13" spans="1:24" ht="18">
      <c r="A13" s="160" t="s">
        <v>48</v>
      </c>
      <c r="B13" s="152">
        <v>13</v>
      </c>
      <c r="C13" s="168" t="s">
        <v>163</v>
      </c>
      <c r="D13" s="161">
        <v>5.33</v>
      </c>
      <c r="E13" s="173">
        <v>4</v>
      </c>
      <c r="F13" s="177"/>
      <c r="G13" s="182" t="s">
        <v>48</v>
      </c>
      <c r="H13" s="170" t="s">
        <v>115</v>
      </c>
      <c r="I13" s="166">
        <v>13.83</v>
      </c>
      <c r="J13" s="174">
        <v>1</v>
      </c>
      <c r="K13" s="152"/>
      <c r="L13" s="150" t="s">
        <v>84</v>
      </c>
      <c r="M13" s="171"/>
      <c r="N13" s="152">
        <v>10</v>
      </c>
      <c r="O13" s="152"/>
      <c r="P13" s="152"/>
      <c r="Q13" s="160" t="s">
        <v>48</v>
      </c>
      <c r="R13" s="165" t="s">
        <v>162</v>
      </c>
      <c r="S13" s="166">
        <v>14.5</v>
      </c>
      <c r="T13" s="174">
        <v>1</v>
      </c>
      <c r="U13" s="152"/>
      <c r="V13" s="152"/>
      <c r="W13" s="152"/>
      <c r="X13" s="152"/>
    </row>
    <row r="14" spans="1:24" ht="18">
      <c r="A14" s="163" t="s">
        <v>49</v>
      </c>
      <c r="B14" s="158">
        <v>18</v>
      </c>
      <c r="C14" s="172" t="s">
        <v>125</v>
      </c>
      <c r="D14" s="159">
        <v>5.44</v>
      </c>
      <c r="E14" s="173">
        <v>3</v>
      </c>
      <c r="F14" s="177"/>
      <c r="G14" s="152"/>
      <c r="H14" s="152"/>
      <c r="I14" s="152"/>
      <c r="J14" s="152"/>
      <c r="K14" s="152"/>
      <c r="L14" s="153" t="s">
        <v>47</v>
      </c>
      <c r="M14" s="162" t="s">
        <v>126</v>
      </c>
      <c r="N14" s="159">
        <v>13.73</v>
      </c>
      <c r="O14" s="174">
        <v>2</v>
      </c>
      <c r="P14" s="152"/>
      <c r="Q14" s="163" t="s">
        <v>49</v>
      </c>
      <c r="R14" s="162" t="s">
        <v>126</v>
      </c>
      <c r="S14" s="166">
        <v>11.17</v>
      </c>
      <c r="T14" s="174">
        <v>3</v>
      </c>
      <c r="U14" s="152"/>
      <c r="V14" s="152"/>
      <c r="W14" s="152"/>
      <c r="X14" s="152"/>
    </row>
    <row r="15" spans="1:24" ht="18">
      <c r="A15" s="152" t="s">
        <v>83</v>
      </c>
      <c r="B15" s="152"/>
      <c r="C15" s="152"/>
      <c r="D15" s="152">
        <v>3</v>
      </c>
      <c r="E15" s="152"/>
      <c r="F15" s="177"/>
      <c r="G15" s="152" t="s">
        <v>84</v>
      </c>
      <c r="H15" s="152"/>
      <c r="I15" s="152">
        <v>7</v>
      </c>
      <c r="J15" s="152"/>
      <c r="K15" s="152"/>
      <c r="L15" s="157" t="s">
        <v>37</v>
      </c>
      <c r="M15" s="165" t="s">
        <v>162</v>
      </c>
      <c r="N15" s="166">
        <v>15.66</v>
      </c>
      <c r="O15" s="174">
        <v>1</v>
      </c>
      <c r="P15" s="152"/>
      <c r="Q15" s="152"/>
      <c r="R15" s="152"/>
      <c r="S15" s="152"/>
      <c r="T15" s="152"/>
      <c r="U15" s="152"/>
      <c r="V15" s="149" t="s">
        <v>17</v>
      </c>
      <c r="W15" s="149"/>
      <c r="X15" s="152"/>
    </row>
    <row r="16" spans="1:24" ht="18">
      <c r="A16" s="153" t="s">
        <v>47</v>
      </c>
      <c r="B16" s="154">
        <v>4</v>
      </c>
      <c r="C16" s="168" t="s">
        <v>122</v>
      </c>
      <c r="D16" s="156">
        <v>8</v>
      </c>
      <c r="E16" s="173">
        <v>3</v>
      </c>
      <c r="F16" s="177"/>
      <c r="G16" s="181" t="s">
        <v>47</v>
      </c>
      <c r="H16" s="169" t="s">
        <v>153</v>
      </c>
      <c r="I16" s="156">
        <v>9.47</v>
      </c>
      <c r="J16" s="174">
        <v>3</v>
      </c>
      <c r="K16" s="152"/>
      <c r="L16" s="160" t="s">
        <v>48</v>
      </c>
      <c r="M16" s="169" t="s">
        <v>161</v>
      </c>
      <c r="N16" s="166">
        <v>9.6</v>
      </c>
      <c r="O16" s="174">
        <v>4</v>
      </c>
      <c r="P16" s="152"/>
      <c r="Q16" s="152"/>
      <c r="R16" s="152"/>
      <c r="S16" s="152"/>
      <c r="T16" s="152"/>
      <c r="U16" s="152"/>
      <c r="V16" s="152"/>
      <c r="W16" s="171" t="s">
        <v>50</v>
      </c>
      <c r="X16" s="152">
        <v>15</v>
      </c>
    </row>
    <row r="17" spans="1:25" ht="18">
      <c r="A17" s="157" t="s">
        <v>37</v>
      </c>
      <c r="B17" s="158">
        <v>9</v>
      </c>
      <c r="C17" s="168" t="s">
        <v>123</v>
      </c>
      <c r="D17" s="159">
        <v>11.26</v>
      </c>
      <c r="E17" s="173">
        <v>1</v>
      </c>
      <c r="F17" s="177"/>
      <c r="G17" s="157" t="s">
        <v>37</v>
      </c>
      <c r="H17" s="170" t="s">
        <v>228</v>
      </c>
      <c r="I17" s="159">
        <v>7.47</v>
      </c>
      <c r="J17" s="174">
        <v>4</v>
      </c>
      <c r="K17" s="152"/>
      <c r="L17" s="163" t="s">
        <v>49</v>
      </c>
      <c r="M17" s="170" t="s">
        <v>127</v>
      </c>
      <c r="N17" s="166">
        <v>13.66</v>
      </c>
      <c r="O17" s="174">
        <v>3</v>
      </c>
      <c r="P17" s="152"/>
      <c r="Q17" s="152"/>
      <c r="R17" s="152"/>
      <c r="S17" s="152"/>
      <c r="T17" s="152"/>
      <c r="U17" s="152"/>
      <c r="V17" s="153" t="s">
        <v>47</v>
      </c>
      <c r="W17" s="169" t="s">
        <v>162</v>
      </c>
      <c r="X17" s="156">
        <v>11.34</v>
      </c>
      <c r="Y17" s="238">
        <v>3</v>
      </c>
    </row>
    <row r="18" spans="1:25" ht="18">
      <c r="A18" s="160" t="s">
        <v>48</v>
      </c>
      <c r="B18" s="152">
        <v>12</v>
      </c>
      <c r="C18" s="168" t="s">
        <v>115</v>
      </c>
      <c r="D18" s="161">
        <v>7.5</v>
      </c>
      <c r="E18" s="173">
        <v>4</v>
      </c>
      <c r="F18" s="177"/>
      <c r="G18" s="182" t="s">
        <v>48</v>
      </c>
      <c r="H18" s="170" t="s">
        <v>127</v>
      </c>
      <c r="I18" s="166">
        <v>14.34</v>
      </c>
      <c r="J18" s="174">
        <v>1</v>
      </c>
      <c r="K18" s="152"/>
      <c r="L18" s="152"/>
      <c r="M18" s="171"/>
      <c r="N18" s="152"/>
      <c r="O18" s="152"/>
      <c r="P18" s="152"/>
      <c r="Q18" s="152"/>
      <c r="R18" s="152"/>
      <c r="S18" s="152"/>
      <c r="T18" s="152"/>
      <c r="U18" s="152"/>
      <c r="V18" s="157" t="s">
        <v>37</v>
      </c>
      <c r="W18" s="162" t="s">
        <v>230</v>
      </c>
      <c r="X18" s="159">
        <v>12.26</v>
      </c>
      <c r="Y18" s="238">
        <v>1</v>
      </c>
    </row>
    <row r="19" spans="1:25" ht="18">
      <c r="A19" s="163" t="s">
        <v>49</v>
      </c>
      <c r="B19" s="158">
        <v>17</v>
      </c>
      <c r="C19" s="168" t="s">
        <v>164</v>
      </c>
      <c r="D19" s="159">
        <v>9.7</v>
      </c>
      <c r="E19" s="173">
        <v>2</v>
      </c>
      <c r="F19" s="177"/>
      <c r="G19" s="183" t="s">
        <v>49</v>
      </c>
      <c r="H19" s="175" t="s">
        <v>120</v>
      </c>
      <c r="I19" s="166">
        <v>13.1</v>
      </c>
      <c r="J19" s="174">
        <v>2</v>
      </c>
      <c r="K19" s="152"/>
      <c r="L19" s="152" t="s">
        <v>88</v>
      </c>
      <c r="M19" s="171"/>
      <c r="N19" s="152">
        <v>11</v>
      </c>
      <c r="O19" s="152"/>
      <c r="P19" s="152"/>
      <c r="Q19" s="152"/>
      <c r="R19" s="152"/>
      <c r="S19" s="152"/>
      <c r="T19" s="152"/>
      <c r="U19" s="152"/>
      <c r="V19" s="160" t="s">
        <v>48</v>
      </c>
      <c r="W19" s="169" t="s">
        <v>122</v>
      </c>
      <c r="X19" s="166">
        <v>11.3</v>
      </c>
      <c r="Y19" s="238">
        <v>4</v>
      </c>
    </row>
    <row r="20" spans="1:25" ht="18">
      <c r="A20" s="152" t="s">
        <v>86</v>
      </c>
      <c r="B20" s="152"/>
      <c r="C20" s="152"/>
      <c r="D20" s="152">
        <v>4</v>
      </c>
      <c r="E20" s="152"/>
      <c r="F20" s="177"/>
      <c r="G20" s="152"/>
      <c r="H20" s="152"/>
      <c r="I20" s="152"/>
      <c r="J20" s="152"/>
      <c r="K20" s="152"/>
      <c r="L20" s="153" t="s">
        <v>47</v>
      </c>
      <c r="M20" s="162" t="s">
        <v>123</v>
      </c>
      <c r="N20" s="159">
        <v>14.6</v>
      </c>
      <c r="O20" s="174">
        <v>2</v>
      </c>
      <c r="P20" s="152"/>
      <c r="Q20" s="152"/>
      <c r="R20" s="152"/>
      <c r="S20" s="152"/>
      <c r="T20" s="152"/>
      <c r="U20" s="152"/>
      <c r="V20" s="163" t="s">
        <v>49</v>
      </c>
      <c r="W20" s="190" t="s">
        <v>232</v>
      </c>
      <c r="X20" s="166">
        <v>11.63</v>
      </c>
      <c r="Y20" s="238">
        <v>2</v>
      </c>
    </row>
    <row r="21" spans="1:24" ht="18">
      <c r="A21" s="153" t="s">
        <v>47</v>
      </c>
      <c r="B21" s="154">
        <v>5</v>
      </c>
      <c r="C21" s="155" t="s">
        <v>165</v>
      </c>
      <c r="D21" s="156">
        <v>14.1</v>
      </c>
      <c r="E21" s="173">
        <v>1</v>
      </c>
      <c r="F21" s="177"/>
      <c r="G21" s="152" t="s">
        <v>88</v>
      </c>
      <c r="H21" s="152"/>
      <c r="I21" s="152">
        <v>8</v>
      </c>
      <c r="J21" s="152"/>
      <c r="K21" s="152"/>
      <c r="L21" s="157" t="s">
        <v>37</v>
      </c>
      <c r="M21" s="165" t="s">
        <v>231</v>
      </c>
      <c r="N21" s="166">
        <v>7</v>
      </c>
      <c r="O21" s="174">
        <v>4</v>
      </c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ht="18">
      <c r="A22" s="157" t="s">
        <v>37</v>
      </c>
      <c r="B22" s="158">
        <v>10</v>
      </c>
      <c r="C22" s="168" t="s">
        <v>124</v>
      </c>
      <c r="D22" s="159">
        <v>7.06</v>
      </c>
      <c r="E22" s="173">
        <v>4</v>
      </c>
      <c r="F22" s="177"/>
      <c r="G22" s="181" t="s">
        <v>47</v>
      </c>
      <c r="H22" s="169" t="s">
        <v>122</v>
      </c>
      <c r="I22" s="156">
        <v>15.84</v>
      </c>
      <c r="J22" s="174">
        <v>1</v>
      </c>
      <c r="K22" s="152"/>
      <c r="L22" s="160" t="s">
        <v>48</v>
      </c>
      <c r="M22" s="165" t="s">
        <v>232</v>
      </c>
      <c r="N22" s="166">
        <v>17.76</v>
      </c>
      <c r="O22" s="174">
        <v>1</v>
      </c>
      <c r="P22" s="152"/>
      <c r="Q22" s="152" t="s">
        <v>94</v>
      </c>
      <c r="R22" s="152"/>
      <c r="S22" s="152">
        <v>14</v>
      </c>
      <c r="T22" s="152"/>
      <c r="U22" s="152"/>
      <c r="V22" s="152"/>
      <c r="W22" s="152"/>
      <c r="X22" s="152"/>
    </row>
    <row r="23" spans="1:24" ht="18">
      <c r="A23" s="160" t="s">
        <v>48</v>
      </c>
      <c r="B23" s="152">
        <v>11</v>
      </c>
      <c r="C23" s="168" t="s">
        <v>127</v>
      </c>
      <c r="D23" s="161">
        <v>9.5</v>
      </c>
      <c r="E23" s="173">
        <v>3</v>
      </c>
      <c r="F23" s="177"/>
      <c r="G23" s="157" t="s">
        <v>37</v>
      </c>
      <c r="H23" s="170" t="s">
        <v>229</v>
      </c>
      <c r="I23" s="159">
        <v>7.67</v>
      </c>
      <c r="J23" s="174">
        <v>3</v>
      </c>
      <c r="K23" s="152"/>
      <c r="L23" s="163" t="s">
        <v>49</v>
      </c>
      <c r="M23" s="170" t="s">
        <v>191</v>
      </c>
      <c r="N23" s="166">
        <v>10.63</v>
      </c>
      <c r="O23" s="174">
        <v>3</v>
      </c>
      <c r="P23" s="152"/>
      <c r="Q23" s="153" t="s">
        <v>47</v>
      </c>
      <c r="R23" s="190" t="s">
        <v>232</v>
      </c>
      <c r="S23" s="156">
        <v>15.76</v>
      </c>
      <c r="T23" s="174">
        <v>2</v>
      </c>
      <c r="U23" s="152"/>
      <c r="V23" s="152"/>
      <c r="W23" s="152"/>
      <c r="X23" s="152"/>
    </row>
    <row r="24" spans="1:24" ht="18">
      <c r="A24" s="163" t="s">
        <v>49</v>
      </c>
      <c r="B24" s="158">
        <v>16</v>
      </c>
      <c r="C24" s="155" t="s">
        <v>121</v>
      </c>
      <c r="D24" s="159">
        <v>12.5</v>
      </c>
      <c r="E24" s="173">
        <v>2</v>
      </c>
      <c r="F24" s="177"/>
      <c r="G24" s="182" t="s">
        <v>48</v>
      </c>
      <c r="H24" s="170" t="s">
        <v>191</v>
      </c>
      <c r="I24" s="166">
        <v>15.3</v>
      </c>
      <c r="J24" s="174">
        <v>2</v>
      </c>
      <c r="K24" s="152"/>
      <c r="L24" s="152"/>
      <c r="M24" s="171"/>
      <c r="N24" s="152"/>
      <c r="O24" s="152"/>
      <c r="P24" s="152"/>
      <c r="Q24" s="157" t="s">
        <v>37</v>
      </c>
      <c r="R24" s="162" t="s">
        <v>123</v>
      </c>
      <c r="S24" s="159">
        <v>13.43</v>
      </c>
      <c r="T24" s="174">
        <v>3</v>
      </c>
      <c r="U24" s="152"/>
      <c r="V24" s="152"/>
      <c r="W24" s="152"/>
      <c r="X24" s="152"/>
    </row>
    <row r="25" spans="1:24" ht="18">
      <c r="A25" s="152" t="s">
        <v>89</v>
      </c>
      <c r="B25" s="152"/>
      <c r="C25" s="152"/>
      <c r="D25" s="152">
        <v>5</v>
      </c>
      <c r="E25" s="152"/>
      <c r="F25" s="177"/>
      <c r="G25" s="152"/>
      <c r="H25" s="152"/>
      <c r="I25" s="152"/>
      <c r="J25" s="152"/>
      <c r="K25" s="152"/>
      <c r="L25" s="152" t="s">
        <v>90</v>
      </c>
      <c r="M25" s="171"/>
      <c r="N25" s="152">
        <v>12</v>
      </c>
      <c r="O25" s="152"/>
      <c r="P25" s="152"/>
      <c r="Q25" s="160" t="s">
        <v>48</v>
      </c>
      <c r="R25" s="169" t="s">
        <v>122</v>
      </c>
      <c r="S25" s="166">
        <v>18.13</v>
      </c>
      <c r="T25" s="174">
        <v>1</v>
      </c>
      <c r="U25" s="152"/>
      <c r="V25" s="152"/>
      <c r="W25" s="152"/>
      <c r="X25" s="152"/>
    </row>
    <row r="26" spans="1:24" ht="18">
      <c r="A26" s="153" t="s">
        <v>47</v>
      </c>
      <c r="B26" s="154">
        <v>2</v>
      </c>
      <c r="C26" s="155" t="s">
        <v>158</v>
      </c>
      <c r="D26" s="156">
        <v>9.17</v>
      </c>
      <c r="E26" s="173">
        <v>2</v>
      </c>
      <c r="F26" s="177"/>
      <c r="G26" s="152"/>
      <c r="H26" s="152"/>
      <c r="I26" s="152"/>
      <c r="J26" s="152"/>
      <c r="K26" s="152"/>
      <c r="L26" s="153" t="s">
        <v>47</v>
      </c>
      <c r="M26" s="162" t="s">
        <v>164</v>
      </c>
      <c r="N26" s="159">
        <v>2.5</v>
      </c>
      <c r="O26" s="174">
        <v>4</v>
      </c>
      <c r="P26" s="152"/>
      <c r="Q26" s="163" t="s">
        <v>49</v>
      </c>
      <c r="R26" s="165" t="s">
        <v>121</v>
      </c>
      <c r="S26" s="166">
        <v>8.27</v>
      </c>
      <c r="T26" s="174">
        <v>4</v>
      </c>
      <c r="U26" s="152"/>
      <c r="V26" s="152"/>
      <c r="W26" s="152"/>
      <c r="X26" s="152"/>
    </row>
    <row r="27" spans="1:24" ht="18">
      <c r="A27" s="157" t="s">
        <v>37</v>
      </c>
      <c r="B27" s="158">
        <v>7</v>
      </c>
      <c r="C27" s="168" t="s">
        <v>120</v>
      </c>
      <c r="D27" s="159">
        <v>8.87</v>
      </c>
      <c r="E27" s="173">
        <v>3</v>
      </c>
      <c r="F27" s="177"/>
      <c r="G27" s="152"/>
      <c r="H27" s="152"/>
      <c r="I27" s="152"/>
      <c r="J27" s="152"/>
      <c r="K27" s="152"/>
      <c r="L27" s="157" t="s">
        <v>37</v>
      </c>
      <c r="M27" s="165" t="s">
        <v>121</v>
      </c>
      <c r="N27" s="166">
        <v>9.17</v>
      </c>
      <c r="O27" s="174">
        <v>2</v>
      </c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ht="18">
      <c r="A28" s="160" t="s">
        <v>48</v>
      </c>
      <c r="B28" s="152">
        <v>14</v>
      </c>
      <c r="C28" s="155" t="s">
        <v>166</v>
      </c>
      <c r="D28" s="161">
        <v>9.57</v>
      </c>
      <c r="E28" s="173">
        <v>1</v>
      </c>
      <c r="F28" s="177"/>
      <c r="G28" s="152"/>
      <c r="H28" s="152"/>
      <c r="I28" s="152"/>
      <c r="J28" s="152"/>
      <c r="K28" s="152"/>
      <c r="L28" s="160" t="s">
        <v>48</v>
      </c>
      <c r="M28" s="165" t="s">
        <v>233</v>
      </c>
      <c r="N28" s="166">
        <v>8.9</v>
      </c>
      <c r="O28" s="174">
        <v>3</v>
      </c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8">
      <c r="A29" s="163" t="s">
        <v>49</v>
      </c>
      <c r="B29" s="158">
        <v>19</v>
      </c>
      <c r="C29" s="164" t="s">
        <v>191</v>
      </c>
      <c r="D29" s="159">
        <v>8.27</v>
      </c>
      <c r="E29" s="173">
        <v>4</v>
      </c>
      <c r="F29" s="177"/>
      <c r="G29" s="152"/>
      <c r="H29" s="152"/>
      <c r="I29" s="152"/>
      <c r="J29" s="152"/>
      <c r="K29" s="152"/>
      <c r="L29" s="163" t="s">
        <v>49</v>
      </c>
      <c r="M29" s="169" t="s">
        <v>122</v>
      </c>
      <c r="N29" s="166">
        <v>15.66</v>
      </c>
      <c r="O29" s="174">
        <v>1</v>
      </c>
      <c r="P29" s="152"/>
      <c r="Q29" s="152"/>
      <c r="R29" s="152"/>
      <c r="S29" s="152"/>
      <c r="T29" s="152"/>
      <c r="U29" s="152"/>
      <c r="V29" s="152"/>
      <c r="W29" s="152"/>
      <c r="X29" s="15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E29" sqref="E29"/>
    </sheetView>
  </sheetViews>
  <sheetFormatPr defaultColWidth="8.875" defaultRowHeight="15.75"/>
  <cols>
    <col min="1" max="1" width="10.375" style="0" customWidth="1"/>
    <col min="2" max="2" width="23.125" style="0" customWidth="1"/>
    <col min="3" max="4" width="7.50390625" style="0" customWidth="1"/>
    <col min="5" max="5" width="10.125" style="0" customWidth="1"/>
    <col min="6" max="6" width="10.375" style="0" customWidth="1"/>
    <col min="7" max="7" width="21.50390625" style="0" customWidth="1"/>
    <col min="8" max="9" width="7.125" style="0" customWidth="1"/>
    <col min="10" max="11" width="8.875" style="0" customWidth="1"/>
    <col min="12" max="12" width="23.00390625" style="0" customWidth="1"/>
  </cols>
  <sheetData>
    <row r="1" spans="1:4" ht="19.5">
      <c r="A1" s="31" t="s">
        <v>39</v>
      </c>
      <c r="B1" s="31"/>
      <c r="C1" s="31"/>
      <c r="D1" s="31"/>
    </row>
    <row r="2" spans="1:14" ht="18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>
      <c r="A3" s="33"/>
      <c r="B3" s="40" t="s">
        <v>50</v>
      </c>
      <c r="C3" s="33">
        <v>1</v>
      </c>
      <c r="D3" s="33"/>
      <c r="E3" s="49"/>
      <c r="F3" s="33"/>
      <c r="G3" s="40" t="s">
        <v>50</v>
      </c>
      <c r="H3" s="33">
        <v>2</v>
      </c>
      <c r="I3" s="33"/>
      <c r="J3" s="49"/>
      <c r="K3" s="33"/>
      <c r="L3" s="40" t="s">
        <v>63</v>
      </c>
      <c r="M3" s="33"/>
      <c r="N3" s="49"/>
    </row>
    <row r="4" spans="1:14" ht="18">
      <c r="A4" s="44" t="s">
        <v>47</v>
      </c>
      <c r="B4" s="51" t="s">
        <v>112</v>
      </c>
      <c r="C4" s="39">
        <v>4.03</v>
      </c>
      <c r="D4" s="61">
        <v>3</v>
      </c>
      <c r="E4" s="49"/>
      <c r="F4" s="120" t="s">
        <v>47</v>
      </c>
      <c r="G4" s="51" t="s">
        <v>112</v>
      </c>
      <c r="H4" s="61">
        <v>3.8</v>
      </c>
      <c r="I4" s="61">
        <v>3</v>
      </c>
      <c r="J4" s="49"/>
      <c r="K4" s="120" t="s">
        <v>47</v>
      </c>
      <c r="L4" s="51" t="s">
        <v>224</v>
      </c>
      <c r="M4" s="61">
        <v>16</v>
      </c>
      <c r="N4" s="61">
        <v>3</v>
      </c>
    </row>
    <row r="5" spans="1:14" ht="18">
      <c r="A5" s="121" t="s">
        <v>37</v>
      </c>
      <c r="B5" s="51" t="s">
        <v>113</v>
      </c>
      <c r="C5" s="61">
        <v>11.5</v>
      </c>
      <c r="D5" s="61">
        <v>2</v>
      </c>
      <c r="E5" s="49"/>
      <c r="F5" s="121" t="s">
        <v>37</v>
      </c>
      <c r="G5" s="51" t="s">
        <v>113</v>
      </c>
      <c r="H5" s="61">
        <v>15.03</v>
      </c>
      <c r="I5" s="61">
        <v>1</v>
      </c>
      <c r="J5" s="49"/>
      <c r="K5" s="121" t="s">
        <v>37</v>
      </c>
      <c r="L5" s="51" t="s">
        <v>113</v>
      </c>
      <c r="M5" s="61">
        <v>22</v>
      </c>
      <c r="N5" s="61">
        <v>1</v>
      </c>
    </row>
    <row r="6" spans="1:14" ht="18">
      <c r="A6" s="122" t="s">
        <v>48</v>
      </c>
      <c r="B6" s="51" t="s">
        <v>114</v>
      </c>
      <c r="C6" s="61">
        <v>14.84</v>
      </c>
      <c r="D6" s="61">
        <v>1</v>
      </c>
      <c r="E6" s="49"/>
      <c r="F6" s="122" t="s">
        <v>48</v>
      </c>
      <c r="G6" s="51" t="s">
        <v>114</v>
      </c>
      <c r="H6" s="61">
        <v>11.97</v>
      </c>
      <c r="I6" s="61">
        <v>2</v>
      </c>
      <c r="J6" s="49"/>
      <c r="K6" s="122" t="s">
        <v>48</v>
      </c>
      <c r="L6" s="51" t="s">
        <v>114</v>
      </c>
      <c r="M6" s="61">
        <v>22</v>
      </c>
      <c r="N6" s="61">
        <v>2</v>
      </c>
    </row>
    <row r="7" spans="1:14" ht="18">
      <c r="A7" s="115"/>
      <c r="B7" s="47"/>
      <c r="C7" s="112"/>
      <c r="D7" s="112"/>
      <c r="E7" s="113"/>
      <c r="F7" s="115"/>
      <c r="G7" s="47"/>
      <c r="H7" s="112"/>
      <c r="I7" s="112"/>
      <c r="J7" s="113"/>
      <c r="K7" s="115"/>
      <c r="L7" s="47"/>
      <c r="M7" s="112"/>
      <c r="N7" s="112"/>
    </row>
    <row r="8" spans="1:14" ht="18">
      <c r="A8" s="47"/>
      <c r="B8" s="47"/>
      <c r="C8" s="113"/>
      <c r="D8" s="113"/>
      <c r="E8" s="113"/>
      <c r="F8" s="47"/>
      <c r="G8" s="47"/>
      <c r="H8" s="113"/>
      <c r="I8" s="113"/>
      <c r="J8" s="113"/>
      <c r="K8" s="47"/>
      <c r="L8" s="47"/>
      <c r="M8" s="113"/>
      <c r="N8" s="113"/>
    </row>
    <row r="9" spans="1:14" ht="18">
      <c r="A9" s="117"/>
      <c r="B9" s="47"/>
      <c r="C9" s="113"/>
      <c r="D9" s="113"/>
      <c r="E9" s="113"/>
      <c r="F9" s="117"/>
      <c r="G9" s="47"/>
      <c r="H9" s="113"/>
      <c r="I9" s="113"/>
      <c r="J9" s="113"/>
      <c r="K9" s="117"/>
      <c r="L9" s="47"/>
      <c r="M9" s="113"/>
      <c r="N9" s="113"/>
    </row>
    <row r="11" spans="1:5" ht="18">
      <c r="A11" s="47" t="s">
        <v>52</v>
      </c>
      <c r="B11" s="43" t="s">
        <v>53</v>
      </c>
      <c r="C11" s="43" t="s">
        <v>54</v>
      </c>
      <c r="D11" s="48"/>
      <c r="E11" s="48"/>
    </row>
    <row r="12" spans="2:5" ht="15">
      <c r="B12" s="43" t="s">
        <v>55</v>
      </c>
      <c r="C12" s="43">
        <v>12</v>
      </c>
      <c r="D12" s="48"/>
      <c r="E12" s="48"/>
    </row>
    <row r="13" spans="2:5" ht="15">
      <c r="B13" s="43" t="s">
        <v>56</v>
      </c>
      <c r="C13" s="43">
        <v>10</v>
      </c>
      <c r="D13" s="48"/>
      <c r="E13" s="48"/>
    </row>
    <row r="14" spans="2:5" ht="15">
      <c r="B14" s="43" t="s">
        <v>57</v>
      </c>
      <c r="C14" s="43">
        <v>8</v>
      </c>
      <c r="D14" s="48"/>
      <c r="E14" s="48"/>
    </row>
    <row r="15" spans="2:7" ht="15">
      <c r="B15" s="43" t="s">
        <v>58</v>
      </c>
      <c r="C15" s="43">
        <v>6</v>
      </c>
      <c r="D15" s="48"/>
      <c r="E15" s="48"/>
      <c r="F15" s="29"/>
      <c r="G15" s="29"/>
    </row>
    <row r="16" spans="2:7" ht="15">
      <c r="B16" s="43" t="s">
        <v>38</v>
      </c>
      <c r="C16" s="43">
        <v>4</v>
      </c>
      <c r="D16" s="48"/>
      <c r="E16" s="48"/>
      <c r="F16" s="30"/>
      <c r="G16" s="30"/>
    </row>
    <row r="17" spans="2:5" ht="15">
      <c r="B17" s="43" t="s">
        <v>59</v>
      </c>
      <c r="C17" s="43">
        <v>2</v>
      </c>
      <c r="D17" s="48"/>
      <c r="E17" s="48"/>
    </row>
    <row r="19" ht="15">
      <c r="A19" t="s">
        <v>60</v>
      </c>
    </row>
    <row r="20" ht="15">
      <c r="A20" t="s">
        <v>61</v>
      </c>
    </row>
    <row r="21" ht="15">
      <c r="A21" t="s">
        <v>62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0"/>
  <sheetViews>
    <sheetView zoomScale="80" zoomScaleNormal="80" workbookViewId="0" topLeftCell="A1">
      <selection activeCell="R25" sqref="R25"/>
    </sheetView>
  </sheetViews>
  <sheetFormatPr defaultColWidth="11.00390625" defaultRowHeight="15.75"/>
  <cols>
    <col min="1" max="1" width="11.00390625" style="0" customWidth="1"/>
    <col min="2" max="2" width="4.50390625" style="0" hidden="1" customWidth="1"/>
    <col min="3" max="3" width="19.875" style="0" bestFit="1" customWidth="1"/>
    <col min="4" max="4" width="7.875" style="0" customWidth="1"/>
    <col min="5" max="5" width="4.00390625" style="0" customWidth="1"/>
    <col min="6" max="6" width="4.00390625" style="48" customWidth="1"/>
    <col min="7" max="7" width="11.00390625" style="0" customWidth="1"/>
    <col min="8" max="8" width="18.625" style="0" bestFit="1" customWidth="1"/>
    <col min="9" max="9" width="7.375" style="0" bestFit="1" customWidth="1"/>
    <col min="10" max="10" width="3.50390625" style="0" customWidth="1"/>
    <col min="11" max="11" width="7.375" style="0" customWidth="1"/>
    <col min="12" max="12" width="11.00390625" style="0" customWidth="1"/>
    <col min="13" max="13" width="19.875" style="0" bestFit="1" customWidth="1"/>
    <col min="14" max="14" width="6.875" style="0" customWidth="1"/>
    <col min="15" max="15" width="4.125" style="0" customWidth="1"/>
    <col min="16" max="17" width="11.00390625" style="0" customWidth="1"/>
    <col min="18" max="18" width="19.375" style="0" customWidth="1"/>
    <col min="19" max="19" width="7.375" style="0" bestFit="1" customWidth="1"/>
    <col min="20" max="20" width="4.125" style="0" customWidth="1"/>
    <col min="21" max="21" width="7.125" style="0" customWidth="1"/>
    <col min="22" max="22" width="11.00390625" style="0" customWidth="1"/>
    <col min="23" max="23" width="18.125" style="0" bestFit="1" customWidth="1"/>
    <col min="24" max="24" width="8.375" style="0" customWidth="1"/>
    <col min="25" max="25" width="5.375" style="0" customWidth="1"/>
  </cols>
  <sheetData>
    <row r="2" spans="1:2" ht="19.5">
      <c r="A2" s="31" t="s">
        <v>41</v>
      </c>
      <c r="B2" s="31"/>
    </row>
    <row r="4" spans="1:24" ht="18">
      <c r="A4" s="32"/>
      <c r="B4" s="33"/>
      <c r="C4" s="33"/>
      <c r="D4" s="33"/>
      <c r="E4" s="33"/>
      <c r="F4" s="58"/>
      <c r="G4" s="33"/>
      <c r="H4" s="33"/>
      <c r="I4" s="33"/>
      <c r="J4" s="150"/>
      <c r="K4" s="33"/>
      <c r="L4" s="33"/>
      <c r="M4" s="33"/>
      <c r="N4" s="33"/>
      <c r="O4" s="150"/>
      <c r="P4" s="33"/>
      <c r="Q4" s="33"/>
      <c r="R4" s="33"/>
      <c r="S4" s="33"/>
      <c r="T4" s="150"/>
      <c r="U4" s="33"/>
      <c r="V4" s="33"/>
      <c r="W4" s="33"/>
      <c r="X4" s="33"/>
    </row>
    <row r="5" spans="1:24" ht="18">
      <c r="A5" s="32" t="s">
        <v>46</v>
      </c>
      <c r="B5" s="32"/>
      <c r="C5" s="32"/>
      <c r="D5" s="52"/>
      <c r="E5" s="52"/>
      <c r="F5" s="178"/>
      <c r="G5" s="52"/>
      <c r="H5" s="52"/>
      <c r="I5" s="52"/>
      <c r="J5" s="152"/>
      <c r="K5" s="52"/>
      <c r="L5" s="52"/>
      <c r="M5" s="52"/>
      <c r="N5" s="52"/>
      <c r="O5" s="152"/>
      <c r="P5" s="52"/>
      <c r="Q5" s="52"/>
      <c r="R5" s="52"/>
      <c r="S5" s="52"/>
      <c r="T5" s="152"/>
      <c r="U5" s="52"/>
      <c r="V5" s="52"/>
      <c r="W5" s="52"/>
      <c r="X5" s="52"/>
    </row>
    <row r="6" spans="1:24" ht="18">
      <c r="A6" s="52" t="s">
        <v>77</v>
      </c>
      <c r="B6" s="52"/>
      <c r="C6" s="52"/>
      <c r="D6" s="52">
        <v>1</v>
      </c>
      <c r="E6" s="52"/>
      <c r="F6" s="178"/>
      <c r="G6" s="52"/>
      <c r="H6" s="52"/>
      <c r="I6" s="52"/>
      <c r="J6" s="152"/>
      <c r="K6" s="52"/>
      <c r="L6" s="52"/>
      <c r="M6" s="52"/>
      <c r="N6" s="52"/>
      <c r="O6" s="152"/>
      <c r="P6" s="52"/>
      <c r="Q6" s="52"/>
      <c r="R6" s="52"/>
      <c r="S6" s="52"/>
      <c r="T6" s="152"/>
      <c r="U6" s="52"/>
      <c r="V6" s="52"/>
      <c r="W6" s="52"/>
      <c r="X6" s="52"/>
    </row>
    <row r="7" spans="1:24" ht="18">
      <c r="A7" s="83" t="s">
        <v>47</v>
      </c>
      <c r="B7" s="84">
        <v>1</v>
      </c>
      <c r="C7" s="63" t="s">
        <v>148</v>
      </c>
      <c r="D7" s="85">
        <v>12.67</v>
      </c>
      <c r="E7" s="174">
        <v>1</v>
      </c>
      <c r="F7" s="178"/>
      <c r="G7" s="52"/>
      <c r="H7" s="52"/>
      <c r="I7" s="52"/>
      <c r="J7" s="152"/>
      <c r="K7" s="52"/>
      <c r="L7" s="32" t="s">
        <v>28</v>
      </c>
      <c r="M7" s="32"/>
      <c r="N7" s="52"/>
      <c r="O7" s="152"/>
      <c r="P7" s="52"/>
      <c r="Q7" s="52"/>
      <c r="R7" s="52"/>
      <c r="S7" s="52"/>
      <c r="T7" s="152"/>
      <c r="U7" s="52"/>
      <c r="V7" s="52"/>
      <c r="W7" s="52"/>
      <c r="X7" s="52"/>
    </row>
    <row r="8" spans="1:24" ht="18">
      <c r="A8" s="55" t="s">
        <v>37</v>
      </c>
      <c r="B8" s="86">
        <v>6</v>
      </c>
      <c r="C8" s="63" t="s">
        <v>131</v>
      </c>
      <c r="D8" s="87">
        <v>9.66</v>
      </c>
      <c r="E8" s="174">
        <v>2</v>
      </c>
      <c r="F8" s="178"/>
      <c r="G8" s="52"/>
      <c r="H8" s="52"/>
      <c r="I8" s="52"/>
      <c r="J8" s="152"/>
      <c r="K8" s="52"/>
      <c r="L8" s="52" t="s">
        <v>79</v>
      </c>
      <c r="M8" s="52"/>
      <c r="N8" s="52">
        <v>9</v>
      </c>
      <c r="O8" s="152"/>
      <c r="P8" s="52"/>
      <c r="Q8" s="52"/>
      <c r="R8" s="52"/>
      <c r="S8" s="52"/>
      <c r="T8" s="152"/>
      <c r="U8" s="52"/>
      <c r="V8" s="52"/>
      <c r="W8" s="52"/>
      <c r="X8" s="52"/>
    </row>
    <row r="9" spans="1:24" ht="18">
      <c r="A9" s="88" t="s">
        <v>48</v>
      </c>
      <c r="B9" s="52">
        <v>15</v>
      </c>
      <c r="C9" s="63" t="s">
        <v>149</v>
      </c>
      <c r="D9" s="89">
        <v>0</v>
      </c>
      <c r="E9" s="174">
        <v>4</v>
      </c>
      <c r="F9" s="178"/>
      <c r="G9" s="52"/>
      <c r="H9" s="52"/>
      <c r="I9" s="52"/>
      <c r="J9" s="152"/>
      <c r="K9" s="52"/>
      <c r="L9" s="83" t="s">
        <v>47</v>
      </c>
      <c r="M9" s="63" t="s">
        <v>148</v>
      </c>
      <c r="N9" s="87">
        <v>16.73</v>
      </c>
      <c r="O9" s="174">
        <v>1</v>
      </c>
      <c r="P9" s="52"/>
      <c r="Q9" s="52"/>
      <c r="R9" s="52"/>
      <c r="S9" s="52"/>
      <c r="T9" s="152"/>
      <c r="U9" s="52"/>
      <c r="V9" s="52"/>
      <c r="W9" s="52"/>
      <c r="X9" s="52"/>
    </row>
    <row r="10" spans="1:24" ht="18">
      <c r="A10" s="90" t="s">
        <v>49</v>
      </c>
      <c r="B10" s="86">
        <v>20</v>
      </c>
      <c r="C10" s="110" t="s">
        <v>135</v>
      </c>
      <c r="D10" s="87">
        <v>6.43</v>
      </c>
      <c r="E10" s="174">
        <v>3</v>
      </c>
      <c r="F10" s="178"/>
      <c r="G10" s="32" t="s">
        <v>92</v>
      </c>
      <c r="H10" s="32"/>
      <c r="I10" s="52"/>
      <c r="J10" s="152"/>
      <c r="K10" s="52"/>
      <c r="L10" s="55" t="s">
        <v>37</v>
      </c>
      <c r="M10" s="51" t="s">
        <v>117</v>
      </c>
      <c r="N10" s="67">
        <v>11.5</v>
      </c>
      <c r="O10" s="174">
        <v>3</v>
      </c>
      <c r="P10" s="52"/>
      <c r="Q10" s="32" t="s">
        <v>27</v>
      </c>
      <c r="R10" s="32"/>
      <c r="S10" s="52"/>
      <c r="T10" s="152"/>
      <c r="U10" s="52"/>
      <c r="V10" s="52"/>
      <c r="W10" s="52"/>
      <c r="X10" s="52"/>
    </row>
    <row r="11" spans="1:24" ht="18">
      <c r="A11" s="52" t="s">
        <v>80</v>
      </c>
      <c r="B11" s="52"/>
      <c r="C11" s="52"/>
      <c r="D11" s="52">
        <v>2</v>
      </c>
      <c r="E11" s="52"/>
      <c r="F11" s="178"/>
      <c r="G11" s="52" t="s">
        <v>79</v>
      </c>
      <c r="H11" s="52"/>
      <c r="I11" s="52">
        <v>6</v>
      </c>
      <c r="J11" s="152"/>
      <c r="K11" s="52"/>
      <c r="L11" s="88" t="s">
        <v>48</v>
      </c>
      <c r="M11" s="168" t="s">
        <v>154</v>
      </c>
      <c r="N11" s="67">
        <v>10.84</v>
      </c>
      <c r="O11" s="174">
        <v>4</v>
      </c>
      <c r="P11" s="52"/>
      <c r="Q11" s="91" t="s">
        <v>93</v>
      </c>
      <c r="R11" s="91"/>
      <c r="S11" s="52">
        <v>13</v>
      </c>
      <c r="T11" s="152"/>
      <c r="U11" s="52"/>
      <c r="V11" s="52"/>
      <c r="W11" s="52"/>
      <c r="X11" s="52"/>
    </row>
    <row r="12" spans="1:24" ht="18">
      <c r="A12" s="83" t="s">
        <v>47</v>
      </c>
      <c r="B12" s="84">
        <v>3</v>
      </c>
      <c r="C12" s="51" t="s">
        <v>132</v>
      </c>
      <c r="D12" s="85">
        <v>14.67</v>
      </c>
      <c r="E12" s="174">
        <v>1</v>
      </c>
      <c r="F12" s="178"/>
      <c r="G12" s="184" t="s">
        <v>47</v>
      </c>
      <c r="H12" s="110" t="s">
        <v>135</v>
      </c>
      <c r="I12" s="85">
        <v>12.17</v>
      </c>
      <c r="J12" s="174">
        <v>2</v>
      </c>
      <c r="K12" s="52"/>
      <c r="L12" s="90" t="s">
        <v>49</v>
      </c>
      <c r="M12" s="155" t="s">
        <v>155</v>
      </c>
      <c r="N12" s="67">
        <v>11.57</v>
      </c>
      <c r="O12" s="174">
        <v>2</v>
      </c>
      <c r="P12" s="52"/>
      <c r="Q12" s="83" t="s">
        <v>47</v>
      </c>
      <c r="R12" s="155" t="s">
        <v>148</v>
      </c>
      <c r="S12" s="85">
        <v>12.8</v>
      </c>
      <c r="T12" s="174">
        <v>1</v>
      </c>
      <c r="U12" s="52"/>
      <c r="V12" s="52"/>
      <c r="W12" s="52"/>
      <c r="X12" s="52"/>
    </row>
    <row r="13" spans="1:24" ht="18">
      <c r="A13" s="55" t="s">
        <v>37</v>
      </c>
      <c r="B13" s="86">
        <v>8</v>
      </c>
      <c r="C13" s="51" t="s">
        <v>117</v>
      </c>
      <c r="D13" s="87">
        <v>12.16</v>
      </c>
      <c r="E13" s="174">
        <v>2</v>
      </c>
      <c r="F13" s="178"/>
      <c r="G13" s="55" t="s">
        <v>37</v>
      </c>
      <c r="H13" s="51" t="s">
        <v>150</v>
      </c>
      <c r="I13" s="87">
        <v>7.4</v>
      </c>
      <c r="J13" s="174">
        <v>3</v>
      </c>
      <c r="K13" s="52"/>
      <c r="L13" s="52"/>
      <c r="M13" s="94"/>
      <c r="N13" s="52"/>
      <c r="O13" s="152"/>
      <c r="P13" s="52"/>
      <c r="Q13" s="55" t="s">
        <v>37</v>
      </c>
      <c r="R13" s="155" t="s">
        <v>155</v>
      </c>
      <c r="S13" s="87">
        <v>8.7</v>
      </c>
      <c r="T13" s="174">
        <v>4</v>
      </c>
      <c r="U13" s="52"/>
      <c r="V13" s="52"/>
      <c r="W13" s="52"/>
      <c r="X13" s="52"/>
    </row>
    <row r="14" spans="1:24" ht="18">
      <c r="A14" s="88" t="s">
        <v>48</v>
      </c>
      <c r="B14" s="52">
        <v>13</v>
      </c>
      <c r="C14" s="51" t="s">
        <v>150</v>
      </c>
      <c r="D14" s="89">
        <v>11.8</v>
      </c>
      <c r="E14" s="174">
        <v>3</v>
      </c>
      <c r="F14" s="178"/>
      <c r="G14" s="185" t="s">
        <v>48</v>
      </c>
      <c r="H14" s="51" t="s">
        <v>154</v>
      </c>
      <c r="I14" s="67">
        <v>15.67</v>
      </c>
      <c r="J14" s="174">
        <v>1</v>
      </c>
      <c r="K14" s="52"/>
      <c r="L14" s="33" t="s">
        <v>84</v>
      </c>
      <c r="M14" s="94"/>
      <c r="N14" s="52">
        <v>10</v>
      </c>
      <c r="O14" s="152"/>
      <c r="P14" s="52"/>
      <c r="Q14" s="88" t="s">
        <v>48</v>
      </c>
      <c r="R14" s="155" t="s">
        <v>131</v>
      </c>
      <c r="S14" s="67">
        <v>11.66</v>
      </c>
      <c r="T14" s="174">
        <v>3</v>
      </c>
      <c r="U14" s="52"/>
      <c r="V14" s="52"/>
      <c r="W14" s="52"/>
      <c r="X14" s="52"/>
    </row>
    <row r="15" spans="1:24" ht="18">
      <c r="A15" s="90" t="s">
        <v>49</v>
      </c>
      <c r="B15" s="86">
        <v>18</v>
      </c>
      <c r="C15" s="51" t="s">
        <v>151</v>
      </c>
      <c r="D15" s="87">
        <v>5.4</v>
      </c>
      <c r="E15" s="174">
        <v>4</v>
      </c>
      <c r="F15" s="178"/>
      <c r="G15" s="52"/>
      <c r="I15" s="52"/>
      <c r="J15" s="152"/>
      <c r="K15" s="52"/>
      <c r="L15" s="83" t="s">
        <v>47</v>
      </c>
      <c r="M15" s="63" t="s">
        <v>131</v>
      </c>
      <c r="N15" s="87">
        <v>11.16</v>
      </c>
      <c r="O15" s="174">
        <v>1</v>
      </c>
      <c r="P15" s="52"/>
      <c r="Q15" s="90" t="s">
        <v>49</v>
      </c>
      <c r="R15" s="164" t="s">
        <v>190</v>
      </c>
      <c r="S15" s="67">
        <v>11.73</v>
      </c>
      <c r="T15" s="174">
        <v>2</v>
      </c>
      <c r="U15" s="52"/>
      <c r="V15" s="52"/>
      <c r="W15" s="52"/>
      <c r="X15" s="52"/>
    </row>
    <row r="16" spans="1:24" ht="18">
      <c r="A16" s="52" t="s">
        <v>83</v>
      </c>
      <c r="B16" s="52"/>
      <c r="C16" s="52"/>
      <c r="D16" s="52">
        <v>3</v>
      </c>
      <c r="E16" s="52"/>
      <c r="F16" s="178"/>
      <c r="G16" s="52" t="s">
        <v>84</v>
      </c>
      <c r="H16" s="52"/>
      <c r="I16" s="52">
        <v>7</v>
      </c>
      <c r="J16" s="152"/>
      <c r="K16" s="52"/>
      <c r="L16" s="55" t="s">
        <v>37</v>
      </c>
      <c r="M16" s="51" t="s">
        <v>132</v>
      </c>
      <c r="N16" s="67">
        <v>9.4</v>
      </c>
      <c r="O16" s="174">
        <v>3</v>
      </c>
      <c r="P16" s="52"/>
      <c r="Q16" s="52"/>
      <c r="R16" s="52"/>
      <c r="S16" s="52"/>
      <c r="T16" s="152"/>
      <c r="U16" s="52"/>
      <c r="V16" s="32" t="s">
        <v>17</v>
      </c>
      <c r="W16" s="32"/>
      <c r="X16" s="52"/>
    </row>
    <row r="17" spans="1:24" ht="18">
      <c r="A17" s="83" t="s">
        <v>47</v>
      </c>
      <c r="B17" s="84">
        <v>4</v>
      </c>
      <c r="C17" s="51" t="s">
        <v>152</v>
      </c>
      <c r="D17" s="85">
        <v>11.66</v>
      </c>
      <c r="E17" s="174">
        <v>1</v>
      </c>
      <c r="F17" s="178"/>
      <c r="G17" s="184" t="s">
        <v>47</v>
      </c>
      <c r="H17" s="63" t="s">
        <v>149</v>
      </c>
      <c r="I17" s="85">
        <v>7.5</v>
      </c>
      <c r="J17" s="174">
        <v>4</v>
      </c>
      <c r="K17" s="52"/>
      <c r="L17" s="88" t="s">
        <v>48</v>
      </c>
      <c r="M17" s="164" t="s">
        <v>135</v>
      </c>
      <c r="N17" s="67">
        <v>9.36</v>
      </c>
      <c r="O17" s="174">
        <v>4</v>
      </c>
      <c r="P17" s="52"/>
      <c r="Q17" s="52"/>
      <c r="R17" s="52"/>
      <c r="S17" s="52"/>
      <c r="T17" s="152"/>
      <c r="U17" s="52"/>
      <c r="V17" s="52"/>
      <c r="W17" s="94" t="s">
        <v>50</v>
      </c>
      <c r="X17" s="52">
        <v>15</v>
      </c>
    </row>
    <row r="18" spans="1:25" ht="18">
      <c r="A18" s="55" t="s">
        <v>37</v>
      </c>
      <c r="B18" s="86">
        <v>9</v>
      </c>
      <c r="C18" s="51" t="s">
        <v>153</v>
      </c>
      <c r="D18" s="87">
        <v>7.7</v>
      </c>
      <c r="E18" s="174">
        <v>3</v>
      </c>
      <c r="F18" s="178"/>
      <c r="G18" s="55" t="s">
        <v>37</v>
      </c>
      <c r="H18" s="51" t="s">
        <v>151</v>
      </c>
      <c r="I18" s="87">
        <v>10.76</v>
      </c>
      <c r="J18" s="174">
        <v>3</v>
      </c>
      <c r="K18" s="52"/>
      <c r="L18" s="90" t="s">
        <v>49</v>
      </c>
      <c r="M18" s="164" t="s">
        <v>190</v>
      </c>
      <c r="N18" s="67">
        <v>10.9</v>
      </c>
      <c r="O18" s="174">
        <v>2</v>
      </c>
      <c r="P18" s="52"/>
      <c r="Q18" s="52"/>
      <c r="R18" s="52"/>
      <c r="S18" s="52"/>
      <c r="T18" s="152"/>
      <c r="U18" s="52"/>
      <c r="V18" s="83" t="s">
        <v>47</v>
      </c>
      <c r="W18" s="155" t="s">
        <v>148</v>
      </c>
      <c r="X18" s="85">
        <v>12</v>
      </c>
      <c r="Y18" s="43">
        <v>2</v>
      </c>
    </row>
    <row r="19" spans="1:25" ht="18">
      <c r="A19" s="88" t="s">
        <v>48</v>
      </c>
      <c r="B19" s="52">
        <v>12</v>
      </c>
      <c r="C19" s="51" t="s">
        <v>154</v>
      </c>
      <c r="D19" s="89">
        <v>4</v>
      </c>
      <c r="E19" s="174">
        <v>4</v>
      </c>
      <c r="F19" s="178"/>
      <c r="G19" s="185" t="s">
        <v>48</v>
      </c>
      <c r="H19" s="63" t="s">
        <v>155</v>
      </c>
      <c r="I19" s="67">
        <v>13.5</v>
      </c>
      <c r="J19" s="174">
        <v>2</v>
      </c>
      <c r="K19" s="52"/>
      <c r="L19" s="52"/>
      <c r="M19" s="94"/>
      <c r="N19" s="52"/>
      <c r="O19" s="152"/>
      <c r="P19" s="52"/>
      <c r="Q19" s="52"/>
      <c r="R19" s="52"/>
      <c r="S19" s="52"/>
      <c r="T19" s="152"/>
      <c r="U19" s="52"/>
      <c r="V19" s="55" t="s">
        <v>37</v>
      </c>
      <c r="W19" s="164" t="s">
        <v>190</v>
      </c>
      <c r="X19" s="87">
        <v>7.5</v>
      </c>
      <c r="Y19" s="43">
        <v>4</v>
      </c>
    </row>
    <row r="20" spans="1:25" ht="18">
      <c r="A20" s="90" t="s">
        <v>49</v>
      </c>
      <c r="B20" s="86">
        <v>17</v>
      </c>
      <c r="C20" s="51" t="s">
        <v>235</v>
      </c>
      <c r="D20" s="87">
        <v>11.34</v>
      </c>
      <c r="E20" s="174">
        <v>2</v>
      </c>
      <c r="F20" s="178"/>
      <c r="G20" s="186" t="s">
        <v>49</v>
      </c>
      <c r="H20" s="110" t="s">
        <v>190</v>
      </c>
      <c r="I20" s="67">
        <v>13.93</v>
      </c>
      <c r="J20" s="174">
        <v>1</v>
      </c>
      <c r="K20" s="52"/>
      <c r="L20" s="52" t="s">
        <v>88</v>
      </c>
      <c r="M20" s="94"/>
      <c r="N20" s="52">
        <v>11</v>
      </c>
      <c r="O20" s="152"/>
      <c r="P20" s="52"/>
      <c r="Q20" s="52"/>
      <c r="R20" s="52"/>
      <c r="S20" s="52"/>
      <c r="T20" s="152"/>
      <c r="U20" s="52"/>
      <c r="V20" s="88" t="s">
        <v>48</v>
      </c>
      <c r="W20" s="168" t="s">
        <v>146</v>
      </c>
      <c r="X20" s="67">
        <v>9.83</v>
      </c>
      <c r="Y20" s="43">
        <v>3</v>
      </c>
    </row>
    <row r="21" spans="1:25" ht="18">
      <c r="A21" s="52" t="s">
        <v>86</v>
      </c>
      <c r="B21" s="52"/>
      <c r="C21" s="52"/>
      <c r="D21" s="52">
        <v>4</v>
      </c>
      <c r="E21" s="52"/>
      <c r="F21" s="178"/>
      <c r="G21" s="52"/>
      <c r="H21" s="52"/>
      <c r="I21" s="52"/>
      <c r="J21" s="152"/>
      <c r="K21" s="52"/>
      <c r="L21" s="83" t="s">
        <v>47</v>
      </c>
      <c r="M21" s="51" t="s">
        <v>152</v>
      </c>
      <c r="N21" s="87">
        <v>10.93</v>
      </c>
      <c r="O21" s="174">
        <v>3</v>
      </c>
      <c r="P21" s="52"/>
      <c r="Q21" s="52"/>
      <c r="R21" s="52"/>
      <c r="S21" s="52"/>
      <c r="T21" s="152"/>
      <c r="U21" s="52"/>
      <c r="V21" s="90" t="s">
        <v>49</v>
      </c>
      <c r="W21" s="155" t="s">
        <v>158</v>
      </c>
      <c r="X21" s="67">
        <v>12.57</v>
      </c>
      <c r="Y21" s="43">
        <v>1</v>
      </c>
    </row>
    <row r="22" spans="1:24" ht="18">
      <c r="A22" s="83" t="s">
        <v>47</v>
      </c>
      <c r="B22" s="84">
        <v>5</v>
      </c>
      <c r="C22" s="63" t="s">
        <v>155</v>
      </c>
      <c r="D22" s="85">
        <v>11.06</v>
      </c>
      <c r="E22" s="174">
        <v>3</v>
      </c>
      <c r="F22" s="178"/>
      <c r="G22" s="52" t="s">
        <v>88</v>
      </c>
      <c r="H22" s="52"/>
      <c r="I22" s="52">
        <v>8</v>
      </c>
      <c r="J22" s="152"/>
      <c r="K22" s="52"/>
      <c r="L22" s="55" t="s">
        <v>37</v>
      </c>
      <c r="M22" s="51" t="s">
        <v>146</v>
      </c>
      <c r="N22" s="67">
        <v>14</v>
      </c>
      <c r="O22" s="174">
        <v>1</v>
      </c>
      <c r="P22" s="52"/>
      <c r="Q22" s="52"/>
      <c r="R22" s="52"/>
      <c r="S22" s="52"/>
      <c r="T22" s="152"/>
      <c r="U22" s="52"/>
      <c r="V22" s="52"/>
      <c r="W22" s="52"/>
      <c r="X22" s="52"/>
    </row>
    <row r="23" spans="1:24" ht="18">
      <c r="A23" s="55" t="s">
        <v>37</v>
      </c>
      <c r="B23" s="86">
        <v>10</v>
      </c>
      <c r="C23" s="51" t="s">
        <v>146</v>
      </c>
      <c r="D23" s="87">
        <v>14.5</v>
      </c>
      <c r="E23" s="174">
        <v>1</v>
      </c>
      <c r="F23" s="178"/>
      <c r="G23" s="184" t="s">
        <v>47</v>
      </c>
      <c r="H23" s="51" t="s">
        <v>153</v>
      </c>
      <c r="I23" s="85">
        <v>12.14</v>
      </c>
      <c r="J23" s="174">
        <v>2</v>
      </c>
      <c r="K23" s="52"/>
      <c r="L23" s="88" t="s">
        <v>48</v>
      </c>
      <c r="M23" s="63" t="s">
        <v>160</v>
      </c>
      <c r="N23" s="67">
        <v>11.4</v>
      </c>
      <c r="O23" s="174">
        <v>2</v>
      </c>
      <c r="P23" s="52"/>
      <c r="Q23" s="52" t="s">
        <v>94</v>
      </c>
      <c r="R23" s="52"/>
      <c r="S23" s="52">
        <v>14</v>
      </c>
      <c r="T23" s="152"/>
      <c r="U23" s="52"/>
      <c r="V23" s="52"/>
      <c r="W23" s="52"/>
      <c r="X23" s="52"/>
    </row>
    <row r="24" spans="1:24" ht="18">
      <c r="A24" s="88" t="s">
        <v>48</v>
      </c>
      <c r="B24" s="52">
        <v>11</v>
      </c>
      <c r="C24" s="51" t="s">
        <v>156</v>
      </c>
      <c r="D24" s="89">
        <v>11.73</v>
      </c>
      <c r="E24" s="174">
        <v>2</v>
      </c>
      <c r="F24" s="178"/>
      <c r="G24" s="55" t="s">
        <v>37</v>
      </c>
      <c r="H24" s="63" t="s">
        <v>157</v>
      </c>
      <c r="I24" s="87">
        <v>7.74</v>
      </c>
      <c r="J24" s="174">
        <v>3</v>
      </c>
      <c r="K24" s="52"/>
      <c r="L24" s="90" t="s">
        <v>49</v>
      </c>
      <c r="M24" s="168" t="s">
        <v>153</v>
      </c>
      <c r="N24" s="67">
        <v>4.83</v>
      </c>
      <c r="O24" s="174">
        <v>4</v>
      </c>
      <c r="P24" s="52"/>
      <c r="Q24" s="83" t="s">
        <v>47</v>
      </c>
      <c r="R24" s="168" t="s">
        <v>146</v>
      </c>
      <c r="S24" s="85">
        <v>12.97</v>
      </c>
      <c r="T24" s="174">
        <v>1</v>
      </c>
      <c r="U24" s="52"/>
      <c r="V24" s="52"/>
      <c r="W24" s="52"/>
      <c r="X24" s="52"/>
    </row>
    <row r="25" spans="1:24" ht="18">
      <c r="A25" s="90" t="s">
        <v>49</v>
      </c>
      <c r="B25" s="86">
        <v>16</v>
      </c>
      <c r="C25" s="63" t="s">
        <v>157</v>
      </c>
      <c r="D25" s="87">
        <v>6.17</v>
      </c>
      <c r="E25" s="174">
        <v>4</v>
      </c>
      <c r="F25" s="178"/>
      <c r="G25" s="185" t="s">
        <v>48</v>
      </c>
      <c r="H25" s="51" t="s">
        <v>159</v>
      </c>
      <c r="I25" s="67">
        <v>12.17</v>
      </c>
      <c r="J25" s="174">
        <v>1</v>
      </c>
      <c r="K25" s="52"/>
      <c r="L25" s="52"/>
      <c r="M25" s="94"/>
      <c r="N25" s="52"/>
      <c r="O25" s="152"/>
      <c r="P25" s="52"/>
      <c r="Q25" s="55" t="s">
        <v>37</v>
      </c>
      <c r="R25" s="155" t="s">
        <v>160</v>
      </c>
      <c r="S25" s="87">
        <v>11.43</v>
      </c>
      <c r="T25" s="174">
        <v>3</v>
      </c>
      <c r="U25" s="52"/>
      <c r="V25" s="52"/>
      <c r="W25" s="52"/>
      <c r="X25" s="52"/>
    </row>
    <row r="26" spans="1:24" ht="18">
      <c r="A26" s="52" t="s">
        <v>89</v>
      </c>
      <c r="B26" s="52"/>
      <c r="C26" s="52"/>
      <c r="D26" s="52">
        <v>5</v>
      </c>
      <c r="E26" s="52"/>
      <c r="F26" s="178"/>
      <c r="G26" s="52"/>
      <c r="H26" s="52"/>
      <c r="I26" s="52"/>
      <c r="J26" s="152"/>
      <c r="K26" s="52"/>
      <c r="L26" s="52" t="s">
        <v>90</v>
      </c>
      <c r="M26" s="94"/>
      <c r="N26" s="52">
        <v>12</v>
      </c>
      <c r="O26" s="152"/>
      <c r="P26" s="52"/>
      <c r="Q26" s="88" t="s">
        <v>48</v>
      </c>
      <c r="R26" s="155" t="s">
        <v>158</v>
      </c>
      <c r="S26" s="67">
        <v>12.27</v>
      </c>
      <c r="T26" s="174">
        <v>2</v>
      </c>
      <c r="U26" s="52"/>
      <c r="V26" s="52"/>
      <c r="W26" s="52"/>
      <c r="X26" s="52"/>
    </row>
    <row r="27" spans="1:24" ht="18">
      <c r="A27" s="83" t="s">
        <v>47</v>
      </c>
      <c r="B27" s="84">
        <v>2</v>
      </c>
      <c r="C27" s="63" t="s">
        <v>158</v>
      </c>
      <c r="D27" s="85">
        <v>13.14</v>
      </c>
      <c r="E27" s="174">
        <v>1</v>
      </c>
      <c r="F27" s="178"/>
      <c r="G27" s="52"/>
      <c r="H27" s="52"/>
      <c r="I27" s="52"/>
      <c r="J27" s="152"/>
      <c r="K27" s="52"/>
      <c r="L27" s="83" t="s">
        <v>47</v>
      </c>
      <c r="M27" s="51" t="s">
        <v>241</v>
      </c>
      <c r="N27" s="87">
        <v>9.43</v>
      </c>
      <c r="O27" s="174">
        <v>4</v>
      </c>
      <c r="P27" s="52"/>
      <c r="Q27" s="90" t="s">
        <v>49</v>
      </c>
      <c r="R27" s="66" t="s">
        <v>156</v>
      </c>
      <c r="S27" s="67">
        <v>8.7</v>
      </c>
      <c r="T27" s="174">
        <v>4</v>
      </c>
      <c r="U27" s="52"/>
      <c r="V27" s="52"/>
      <c r="W27" s="52"/>
      <c r="X27" s="52"/>
    </row>
    <row r="28" spans="1:24" ht="18">
      <c r="A28" s="55" t="s">
        <v>37</v>
      </c>
      <c r="B28" s="86">
        <v>7</v>
      </c>
      <c r="C28" s="51" t="s">
        <v>159</v>
      </c>
      <c r="D28" s="87">
        <v>4.1</v>
      </c>
      <c r="E28" s="174">
        <v>4</v>
      </c>
      <c r="F28" s="178"/>
      <c r="G28" s="52"/>
      <c r="H28" s="52"/>
      <c r="I28" s="52"/>
      <c r="J28" s="152"/>
      <c r="K28" s="52"/>
      <c r="L28" s="55" t="s">
        <v>37</v>
      </c>
      <c r="M28" s="66" t="s">
        <v>156</v>
      </c>
      <c r="N28" s="67">
        <v>10.94</v>
      </c>
      <c r="O28" s="174">
        <v>2</v>
      </c>
      <c r="P28" s="52"/>
      <c r="Q28" s="52"/>
      <c r="R28" s="52"/>
      <c r="S28" s="52"/>
      <c r="T28" s="152"/>
      <c r="U28" s="52"/>
      <c r="V28" s="52"/>
      <c r="W28" s="52"/>
      <c r="X28" s="52"/>
    </row>
    <row r="29" spans="1:24" ht="18">
      <c r="A29" s="88" t="s">
        <v>48</v>
      </c>
      <c r="B29" s="52">
        <v>14</v>
      </c>
      <c r="C29" s="63" t="s">
        <v>160</v>
      </c>
      <c r="D29" s="89">
        <v>12.53</v>
      </c>
      <c r="E29" s="174">
        <v>2</v>
      </c>
      <c r="F29" s="178"/>
      <c r="G29" s="52"/>
      <c r="H29" s="52"/>
      <c r="I29" s="52"/>
      <c r="J29" s="152"/>
      <c r="K29" s="52"/>
      <c r="L29" s="88" t="s">
        <v>48</v>
      </c>
      <c r="M29" s="63" t="s">
        <v>158</v>
      </c>
      <c r="N29" s="67">
        <v>15.34</v>
      </c>
      <c r="O29" s="174">
        <v>1</v>
      </c>
      <c r="P29" s="52"/>
      <c r="Q29" s="52"/>
      <c r="R29" s="52"/>
      <c r="S29" s="52"/>
      <c r="T29" s="152"/>
      <c r="U29" s="52"/>
      <c r="V29" s="52"/>
      <c r="W29" s="52"/>
      <c r="X29" s="52"/>
    </row>
    <row r="30" spans="1:24" ht="18">
      <c r="A30" s="90" t="s">
        <v>49</v>
      </c>
      <c r="B30" s="86">
        <v>19</v>
      </c>
      <c r="C30" s="110" t="s">
        <v>190</v>
      </c>
      <c r="D30" s="87">
        <v>11.94</v>
      </c>
      <c r="E30" s="174">
        <v>3</v>
      </c>
      <c r="F30" s="178"/>
      <c r="G30" s="52"/>
      <c r="H30" s="52"/>
      <c r="I30" s="52"/>
      <c r="J30" s="152"/>
      <c r="K30" s="52"/>
      <c r="L30" s="90" t="s">
        <v>49</v>
      </c>
      <c r="M30" s="168" t="s">
        <v>159</v>
      </c>
      <c r="N30" s="67">
        <v>9.94</v>
      </c>
      <c r="O30" s="174">
        <v>3</v>
      </c>
      <c r="P30" s="52"/>
      <c r="Q30" s="52"/>
      <c r="R30" s="52"/>
      <c r="S30" s="52"/>
      <c r="T30" s="152"/>
      <c r="U30" s="52"/>
      <c r="V30" s="52"/>
      <c r="W30" s="52"/>
      <c r="X30" s="5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="70" zoomScaleNormal="70" workbookViewId="0" topLeftCell="A1">
      <selection activeCell="AB29" sqref="AB29"/>
    </sheetView>
  </sheetViews>
  <sheetFormatPr defaultColWidth="8.875" defaultRowHeight="15.75"/>
  <cols>
    <col min="1" max="1" width="9.625" style="0" customWidth="1"/>
    <col min="2" max="2" width="5.125" style="0" hidden="1" customWidth="1"/>
    <col min="3" max="3" width="22.50390625" style="0" customWidth="1"/>
    <col min="4" max="4" width="7.375" style="0" bestFit="1" customWidth="1"/>
    <col min="5" max="5" width="4.50390625" style="0" customWidth="1"/>
    <col min="6" max="6" width="4.50390625" style="48" customWidth="1"/>
    <col min="7" max="7" width="15.50390625" style="0" customWidth="1"/>
    <col min="8" max="8" width="19.00390625" style="0" customWidth="1"/>
    <col min="9" max="9" width="7.375" style="0" bestFit="1" customWidth="1"/>
    <col min="10" max="10" width="4.375" style="0" customWidth="1"/>
    <col min="11" max="12" width="8.875" style="0" customWidth="1"/>
    <col min="13" max="13" width="17.00390625" style="0" bestFit="1" customWidth="1"/>
    <col min="14" max="14" width="7.625" style="0" bestFit="1" customWidth="1"/>
    <col min="15" max="15" width="5.00390625" style="0" customWidth="1"/>
    <col min="16" max="17" width="8.875" style="0" customWidth="1"/>
    <col min="18" max="18" width="20.375" style="0" bestFit="1" customWidth="1"/>
    <col min="19" max="19" width="7.625" style="0" bestFit="1" customWidth="1"/>
    <col min="20" max="20" width="4.375" style="0" customWidth="1"/>
    <col min="21" max="22" width="8.875" style="0" customWidth="1"/>
    <col min="23" max="23" width="20.125" style="0" customWidth="1"/>
    <col min="24" max="24" width="7.625" style="0" bestFit="1" customWidth="1"/>
    <col min="25" max="25" width="4.625" style="0" customWidth="1"/>
    <col min="26" max="27" width="8.875" style="0" customWidth="1"/>
    <col min="28" max="28" width="22.125" style="0" customWidth="1"/>
    <col min="29" max="29" width="8.125" style="0" customWidth="1"/>
    <col min="30" max="30" width="6.125" style="0" customWidth="1"/>
  </cols>
  <sheetData>
    <row r="1" spans="1:2" ht="19.5">
      <c r="A1" s="31" t="s">
        <v>42</v>
      </c>
      <c r="B1" s="31"/>
    </row>
    <row r="3" spans="1:34" s="71" customFormat="1" ht="18">
      <c r="A3" s="32" t="s">
        <v>46</v>
      </c>
      <c r="B3" s="33"/>
      <c r="C3" s="33"/>
      <c r="D3" s="33"/>
      <c r="E3" s="33"/>
      <c r="F3" s="58"/>
      <c r="G3" s="33"/>
      <c r="H3" s="33"/>
      <c r="I3" s="33"/>
      <c r="J3" s="150"/>
      <c r="K3" s="33"/>
      <c r="L3" s="33"/>
      <c r="M3" s="33"/>
      <c r="N3" s="33"/>
      <c r="O3" s="150"/>
      <c r="P3" s="33"/>
      <c r="Q3" s="33"/>
      <c r="R3" s="33"/>
      <c r="S3" s="33"/>
      <c r="T3" s="150"/>
      <c r="U3" s="33"/>
      <c r="V3" s="33"/>
      <c r="W3" s="33"/>
      <c r="X3" s="33"/>
      <c r="Y3" s="150"/>
      <c r="Z3" s="33"/>
      <c r="AA3" s="33"/>
      <c r="AB3" s="33"/>
      <c r="AC3" s="33"/>
      <c r="AD3"/>
      <c r="AE3"/>
      <c r="AF3"/>
      <c r="AG3"/>
      <c r="AH3"/>
    </row>
    <row r="4" spans="1:34" s="72" customFormat="1" ht="18">
      <c r="A4" s="32" t="s">
        <v>77</v>
      </c>
      <c r="B4" s="32"/>
      <c r="C4" s="32"/>
      <c r="D4" s="32">
        <v>1</v>
      </c>
      <c r="E4" s="32"/>
      <c r="F4" s="97"/>
      <c r="G4" s="32"/>
      <c r="H4" s="32"/>
      <c r="I4" s="32"/>
      <c r="J4" s="149"/>
      <c r="K4" s="32"/>
      <c r="L4" s="32"/>
      <c r="M4" s="32"/>
      <c r="N4" s="32"/>
      <c r="O4" s="149"/>
      <c r="P4" s="32"/>
      <c r="Q4" s="32"/>
      <c r="R4" s="32"/>
      <c r="S4" s="32"/>
      <c r="T4" s="149"/>
      <c r="U4" s="32"/>
      <c r="V4" s="32"/>
      <c r="W4" s="32"/>
      <c r="X4" s="32"/>
      <c r="Y4" s="149"/>
      <c r="Z4" s="32"/>
      <c r="AA4" s="32"/>
      <c r="AB4" s="32"/>
      <c r="AC4" s="32"/>
      <c r="AD4"/>
      <c r="AE4"/>
      <c r="AF4"/>
      <c r="AG4"/>
      <c r="AH4"/>
    </row>
    <row r="5" spans="1:34" s="71" customFormat="1" ht="18">
      <c r="A5" s="73" t="s">
        <v>47</v>
      </c>
      <c r="B5" s="61">
        <v>1</v>
      </c>
      <c r="C5" s="51" t="s">
        <v>128</v>
      </c>
      <c r="D5" s="35">
        <v>16.06</v>
      </c>
      <c r="E5" s="61">
        <v>1</v>
      </c>
      <c r="F5" s="58"/>
      <c r="G5" s="33"/>
      <c r="H5" s="33"/>
      <c r="I5" s="33"/>
      <c r="J5" s="150"/>
      <c r="K5" s="33"/>
      <c r="L5" s="33"/>
      <c r="M5" s="33"/>
      <c r="N5" s="33"/>
      <c r="O5" s="150"/>
      <c r="P5" s="33"/>
      <c r="Q5" s="33"/>
      <c r="R5" s="33"/>
      <c r="S5" s="33"/>
      <c r="T5" s="150"/>
      <c r="U5" s="33"/>
      <c r="V5" s="33"/>
      <c r="W5" s="33"/>
      <c r="X5" s="33"/>
      <c r="Y5" s="150"/>
      <c r="Z5" s="33"/>
      <c r="AA5" s="33"/>
      <c r="AB5" s="33"/>
      <c r="AC5" s="33"/>
      <c r="AD5"/>
      <c r="AE5"/>
      <c r="AF5"/>
      <c r="AG5"/>
      <c r="AH5"/>
    </row>
    <row r="6" spans="1:34" s="71" customFormat="1" ht="18">
      <c r="A6" s="60" t="s">
        <v>37</v>
      </c>
      <c r="B6" s="74">
        <v>12</v>
      </c>
      <c r="C6" s="63" t="s">
        <v>129</v>
      </c>
      <c r="D6" s="75">
        <v>9.3</v>
      </c>
      <c r="E6" s="61">
        <v>3</v>
      </c>
      <c r="F6" s="58"/>
      <c r="G6" s="76" t="s">
        <v>78</v>
      </c>
      <c r="H6" s="33"/>
      <c r="I6" s="33"/>
      <c r="J6" s="150"/>
      <c r="K6" s="33"/>
      <c r="L6" s="33"/>
      <c r="M6" s="33"/>
      <c r="N6" s="33"/>
      <c r="O6" s="150"/>
      <c r="P6" s="33"/>
      <c r="Q6" s="33"/>
      <c r="R6" s="33"/>
      <c r="S6" s="33"/>
      <c r="T6" s="150"/>
      <c r="U6" s="33"/>
      <c r="V6" s="33"/>
      <c r="W6" s="33"/>
      <c r="X6" s="33"/>
      <c r="Y6" s="150"/>
      <c r="Z6" s="33"/>
      <c r="AA6" s="33"/>
      <c r="AB6" s="33"/>
      <c r="AC6" s="33"/>
      <c r="AD6"/>
      <c r="AE6"/>
      <c r="AF6"/>
      <c r="AG6"/>
      <c r="AH6"/>
    </row>
    <row r="7" spans="1:34" s="71" customFormat="1" ht="18">
      <c r="A7" s="77" t="s">
        <v>48</v>
      </c>
      <c r="B7" s="61">
        <v>13</v>
      </c>
      <c r="C7" s="51" t="s">
        <v>130</v>
      </c>
      <c r="D7" s="35">
        <v>0</v>
      </c>
      <c r="E7" s="61">
        <v>4</v>
      </c>
      <c r="F7" s="58"/>
      <c r="G7" s="32" t="s">
        <v>79</v>
      </c>
      <c r="I7" s="32">
        <v>7</v>
      </c>
      <c r="J7" s="149"/>
      <c r="K7" s="33"/>
      <c r="L7" s="33"/>
      <c r="M7" s="33"/>
      <c r="N7" s="33"/>
      <c r="O7" s="150"/>
      <c r="P7" s="33"/>
      <c r="Q7" s="33"/>
      <c r="R7" s="33"/>
      <c r="S7" s="33"/>
      <c r="T7" s="150"/>
      <c r="U7" s="33"/>
      <c r="V7" s="33"/>
      <c r="W7" s="33"/>
      <c r="X7" s="33"/>
      <c r="Y7" s="150"/>
      <c r="Z7" s="33"/>
      <c r="AA7" s="33"/>
      <c r="AB7" s="33"/>
      <c r="AC7" s="33"/>
      <c r="AD7"/>
      <c r="AE7"/>
      <c r="AF7"/>
      <c r="AG7"/>
      <c r="AH7"/>
    </row>
    <row r="8" spans="1:34" s="71" customFormat="1" ht="18">
      <c r="A8" s="78" t="s">
        <v>49</v>
      </c>
      <c r="B8" s="62">
        <v>24</v>
      </c>
      <c r="C8" s="65" t="s">
        <v>210</v>
      </c>
      <c r="D8" s="37">
        <v>11.17</v>
      </c>
      <c r="E8" s="61">
        <v>2</v>
      </c>
      <c r="F8" s="58"/>
      <c r="G8" s="188" t="s">
        <v>47</v>
      </c>
      <c r="H8" s="38" t="str">
        <f>IF(E5=3,C5,(IF(E6=3,C6,(IF(E7=3,C7,(IF(E8=3,C33,3.1)))))))</f>
        <v>Patrick Wilkinson</v>
      </c>
      <c r="I8" s="35">
        <v>9.4</v>
      </c>
      <c r="J8" s="61">
        <v>4</v>
      </c>
      <c r="K8" s="33"/>
      <c r="L8" s="33"/>
      <c r="M8" s="33"/>
      <c r="N8" s="33"/>
      <c r="O8" s="150"/>
      <c r="P8" s="33"/>
      <c r="Q8" s="33"/>
      <c r="R8" s="33"/>
      <c r="S8" s="33"/>
      <c r="T8" s="150"/>
      <c r="U8" s="33"/>
      <c r="V8" s="33"/>
      <c r="W8" s="33"/>
      <c r="X8" s="33"/>
      <c r="Y8" s="150"/>
      <c r="Z8" s="33"/>
      <c r="AA8" s="33"/>
      <c r="AB8" s="33"/>
      <c r="AC8" s="33"/>
      <c r="AD8"/>
      <c r="AE8"/>
      <c r="AF8"/>
      <c r="AG8"/>
      <c r="AH8"/>
    </row>
    <row r="9" spans="1:34" s="71" customFormat="1" ht="18">
      <c r="A9" s="32" t="s">
        <v>80</v>
      </c>
      <c r="B9" s="32"/>
      <c r="C9" s="32"/>
      <c r="D9" s="32">
        <v>2</v>
      </c>
      <c r="E9" s="33"/>
      <c r="F9" s="58"/>
      <c r="G9" s="60" t="s">
        <v>37</v>
      </c>
      <c r="H9" s="38" t="str">
        <f>IF(E10=3,C10,(IF(E11=3,C11,(IF(E12=3,C12,(IF(E13=3,C13,3.2)))))))</f>
        <v>Matt Hucker</v>
      </c>
      <c r="I9" s="75">
        <v>12.66</v>
      </c>
      <c r="J9" s="61">
        <v>2</v>
      </c>
      <c r="K9" s="33"/>
      <c r="L9" s="33"/>
      <c r="M9" s="33"/>
      <c r="N9" s="33"/>
      <c r="O9" s="150"/>
      <c r="P9" s="33"/>
      <c r="Q9" s="76" t="s">
        <v>28</v>
      </c>
      <c r="R9" s="33"/>
      <c r="S9" s="33"/>
      <c r="T9" s="150"/>
      <c r="U9" s="33"/>
      <c r="V9" s="33"/>
      <c r="W9" s="33"/>
      <c r="X9" s="33"/>
      <c r="Y9" s="150"/>
      <c r="Z9" s="33"/>
      <c r="AA9" s="33"/>
      <c r="AB9" s="33"/>
      <c r="AC9" s="33"/>
      <c r="AD9"/>
      <c r="AE9"/>
      <c r="AF9"/>
      <c r="AG9"/>
      <c r="AH9"/>
    </row>
    <row r="10" spans="1:34" s="71" customFormat="1" ht="18">
      <c r="A10" s="73" t="s">
        <v>47</v>
      </c>
      <c r="B10" s="39">
        <v>6</v>
      </c>
      <c r="C10" s="63" t="s">
        <v>136</v>
      </c>
      <c r="D10" s="39">
        <v>9.17</v>
      </c>
      <c r="E10" s="61">
        <v>3</v>
      </c>
      <c r="F10" s="58"/>
      <c r="G10" s="77" t="s">
        <v>48</v>
      </c>
      <c r="H10" s="38" t="str">
        <f>IF(E15=4,C15,(IF(E16=4,C16,(IF(E17=4,C17,(IF(E18=4,C18,4.3)))))))</f>
        <v>Jay Sharp </v>
      </c>
      <c r="I10" s="35">
        <v>17.6</v>
      </c>
      <c r="J10" s="61">
        <v>1</v>
      </c>
      <c r="K10" s="33"/>
      <c r="L10" s="33"/>
      <c r="M10" s="33"/>
      <c r="N10" s="33"/>
      <c r="O10" s="150"/>
      <c r="P10" s="33"/>
      <c r="Q10" s="32" t="s">
        <v>79</v>
      </c>
      <c r="R10" s="32"/>
      <c r="S10" s="32">
        <v>12</v>
      </c>
      <c r="T10" s="149"/>
      <c r="U10" s="33"/>
      <c r="V10" s="33"/>
      <c r="W10" s="33"/>
      <c r="X10" s="33"/>
      <c r="Y10" s="150"/>
      <c r="Z10" s="33"/>
      <c r="AA10" s="33"/>
      <c r="AB10" s="33"/>
      <c r="AC10" s="33"/>
      <c r="AD10"/>
      <c r="AE10"/>
      <c r="AF10"/>
      <c r="AG10"/>
      <c r="AH10"/>
    </row>
    <row r="11" spans="1:34" s="71" customFormat="1" ht="18">
      <c r="A11" s="60" t="s">
        <v>37</v>
      </c>
      <c r="B11" s="61">
        <v>7</v>
      </c>
      <c r="C11" s="51" t="s">
        <v>187</v>
      </c>
      <c r="D11" s="61">
        <v>13.43</v>
      </c>
      <c r="E11" s="61">
        <v>1</v>
      </c>
      <c r="F11" s="58"/>
      <c r="G11" s="189" t="s">
        <v>49</v>
      </c>
      <c r="H11" s="38" t="s">
        <v>133</v>
      </c>
      <c r="I11" s="37">
        <v>10.3</v>
      </c>
      <c r="J11" s="61">
        <v>3</v>
      </c>
      <c r="K11" s="33"/>
      <c r="L11" s="33"/>
      <c r="M11" s="33"/>
      <c r="N11" s="33"/>
      <c r="O11" s="150"/>
      <c r="P11" s="33"/>
      <c r="Q11" s="73" t="s">
        <v>47</v>
      </c>
      <c r="R11" s="176" t="s">
        <v>128</v>
      </c>
      <c r="S11" s="35">
        <v>7.57</v>
      </c>
      <c r="T11" s="61">
        <v>3</v>
      </c>
      <c r="U11" s="33"/>
      <c r="V11" s="33"/>
      <c r="W11" s="33"/>
      <c r="X11" s="33"/>
      <c r="Y11" s="150"/>
      <c r="Z11" s="33"/>
      <c r="AA11" s="33"/>
      <c r="AB11" s="33"/>
      <c r="AC11" s="33"/>
      <c r="AD11"/>
      <c r="AE11"/>
      <c r="AF11"/>
      <c r="AG11"/>
      <c r="AH11"/>
    </row>
    <row r="12" spans="1:34" s="71" customFormat="1" ht="18">
      <c r="A12" s="77" t="s">
        <v>48</v>
      </c>
      <c r="B12" s="61">
        <v>18</v>
      </c>
      <c r="C12" s="63" t="s">
        <v>188</v>
      </c>
      <c r="D12" s="61">
        <v>5.23</v>
      </c>
      <c r="E12" s="61">
        <v>4</v>
      </c>
      <c r="F12" s="58"/>
      <c r="G12" s="33"/>
      <c r="H12" s="33"/>
      <c r="I12" s="33"/>
      <c r="J12" s="150"/>
      <c r="K12" s="33"/>
      <c r="L12" s="32" t="s">
        <v>81</v>
      </c>
      <c r="M12" s="33"/>
      <c r="N12" s="33"/>
      <c r="O12" s="150"/>
      <c r="P12" s="33"/>
      <c r="Q12" s="60" t="s">
        <v>37</v>
      </c>
      <c r="R12" s="79" t="s">
        <v>132</v>
      </c>
      <c r="S12" s="75">
        <v>8.6</v>
      </c>
      <c r="T12" s="61">
        <v>2</v>
      </c>
      <c r="U12" s="33"/>
      <c r="V12" s="32" t="s">
        <v>82</v>
      </c>
      <c r="W12" s="33"/>
      <c r="X12" s="33"/>
      <c r="Y12" s="150"/>
      <c r="Z12" s="33"/>
      <c r="AA12" s="33"/>
      <c r="AB12" s="33"/>
      <c r="AC12" s="33"/>
      <c r="AD12"/>
      <c r="AE12"/>
      <c r="AF12"/>
      <c r="AG12"/>
      <c r="AH12"/>
    </row>
    <row r="13" spans="1:34" s="71" customFormat="1" ht="18">
      <c r="A13" s="78" t="s">
        <v>49</v>
      </c>
      <c r="B13" s="62">
        <v>19</v>
      </c>
      <c r="C13" s="63" t="s">
        <v>132</v>
      </c>
      <c r="D13" s="62">
        <v>11.66</v>
      </c>
      <c r="E13" s="61">
        <v>2</v>
      </c>
      <c r="F13" s="58"/>
      <c r="G13" s="33"/>
      <c r="H13" s="33"/>
      <c r="I13" s="33"/>
      <c r="J13" s="150"/>
      <c r="K13" s="33"/>
      <c r="L13" s="32" t="s">
        <v>79</v>
      </c>
      <c r="M13" s="32"/>
      <c r="N13" s="32">
        <v>10</v>
      </c>
      <c r="O13" s="149"/>
      <c r="P13" s="33"/>
      <c r="Q13" s="77" t="s">
        <v>48</v>
      </c>
      <c r="R13" s="38" t="s">
        <v>140</v>
      </c>
      <c r="S13" s="35">
        <v>9.7</v>
      </c>
      <c r="T13" s="61">
        <v>1</v>
      </c>
      <c r="U13" s="33"/>
      <c r="V13" s="32" t="s">
        <v>79</v>
      </c>
      <c r="W13" s="32"/>
      <c r="X13" s="32">
        <v>16</v>
      </c>
      <c r="Y13" s="149"/>
      <c r="Z13" s="33"/>
      <c r="AA13" s="33"/>
      <c r="AB13" s="33"/>
      <c r="AC13" s="33"/>
      <c r="AD13"/>
      <c r="AE13"/>
      <c r="AF13"/>
      <c r="AG13"/>
      <c r="AH13"/>
    </row>
    <row r="14" spans="1:34" s="71" customFormat="1" ht="18">
      <c r="A14" s="32" t="s">
        <v>83</v>
      </c>
      <c r="B14" s="32"/>
      <c r="C14" s="32"/>
      <c r="D14" s="32">
        <v>3</v>
      </c>
      <c r="E14" s="33"/>
      <c r="F14" s="58"/>
      <c r="G14" s="33"/>
      <c r="H14" s="33"/>
      <c r="I14" s="33"/>
      <c r="J14" s="150"/>
      <c r="K14" s="33"/>
      <c r="L14" s="73" t="s">
        <v>47</v>
      </c>
      <c r="M14" s="38" t="s">
        <v>134</v>
      </c>
      <c r="N14" s="35">
        <v>3.06</v>
      </c>
      <c r="O14" s="61">
        <v>3</v>
      </c>
      <c r="P14" s="33"/>
      <c r="Q14" s="78" t="s">
        <v>49</v>
      </c>
      <c r="R14" s="38" t="s">
        <v>138</v>
      </c>
      <c r="S14" s="37">
        <v>4.66</v>
      </c>
      <c r="T14" s="61">
        <v>4</v>
      </c>
      <c r="U14" s="33"/>
      <c r="V14" s="73" t="s">
        <v>47</v>
      </c>
      <c r="W14" s="38" t="s">
        <v>140</v>
      </c>
      <c r="X14" s="39">
        <v>12.14</v>
      </c>
      <c r="Y14" s="61">
        <v>2</v>
      </c>
      <c r="Z14" s="33"/>
      <c r="AA14" s="33"/>
      <c r="AB14" s="33"/>
      <c r="AC14" s="33"/>
      <c r="AD14"/>
      <c r="AE14"/>
      <c r="AF14"/>
      <c r="AG14"/>
      <c r="AH14"/>
    </row>
    <row r="15" spans="1:34" s="71" customFormat="1" ht="18">
      <c r="A15" s="73" t="s">
        <v>47</v>
      </c>
      <c r="B15" s="39">
        <v>4</v>
      </c>
      <c r="C15" s="51" t="s">
        <v>189</v>
      </c>
      <c r="D15" s="39">
        <v>12.1</v>
      </c>
      <c r="E15" s="61">
        <v>2</v>
      </c>
      <c r="F15" s="58"/>
      <c r="G15" s="33"/>
      <c r="H15" s="33"/>
      <c r="I15" s="33"/>
      <c r="J15" s="150"/>
      <c r="K15" s="33"/>
      <c r="L15" s="60" t="s">
        <v>37</v>
      </c>
      <c r="M15" s="79" t="s">
        <v>144</v>
      </c>
      <c r="N15" s="75">
        <v>10.6</v>
      </c>
      <c r="O15" s="61">
        <v>1</v>
      </c>
      <c r="P15" s="33"/>
      <c r="Q15" s="33"/>
      <c r="R15" s="33"/>
      <c r="S15" s="33"/>
      <c r="T15" s="150"/>
      <c r="U15" s="33"/>
      <c r="V15" s="60" t="s">
        <v>37</v>
      </c>
      <c r="W15" s="79" t="s">
        <v>132</v>
      </c>
      <c r="X15" s="61">
        <v>18</v>
      </c>
      <c r="Y15" s="61">
        <v>1</v>
      </c>
      <c r="Z15" s="33"/>
      <c r="AA15" s="33"/>
      <c r="AB15" s="33"/>
      <c r="AC15" s="33"/>
      <c r="AD15"/>
      <c r="AE15"/>
      <c r="AF15"/>
      <c r="AG15"/>
      <c r="AH15"/>
    </row>
    <row r="16" spans="1:34" s="71" customFormat="1" ht="18">
      <c r="A16" s="60" t="s">
        <v>37</v>
      </c>
      <c r="B16" s="61">
        <v>9</v>
      </c>
      <c r="C16" s="63" t="s">
        <v>140</v>
      </c>
      <c r="D16" s="61">
        <v>17</v>
      </c>
      <c r="E16" s="61">
        <v>1</v>
      </c>
      <c r="F16" s="58"/>
      <c r="G16" s="33"/>
      <c r="H16" s="33"/>
      <c r="I16" s="33"/>
      <c r="J16" s="150"/>
      <c r="K16" s="33"/>
      <c r="L16" s="77" t="s">
        <v>48</v>
      </c>
      <c r="M16" s="38" t="s">
        <v>138</v>
      </c>
      <c r="N16" s="35">
        <v>9.3</v>
      </c>
      <c r="O16" s="61">
        <v>2</v>
      </c>
      <c r="P16" s="33"/>
      <c r="Q16" s="32" t="s">
        <v>84</v>
      </c>
      <c r="R16" s="40"/>
      <c r="S16" s="32">
        <v>13</v>
      </c>
      <c r="T16" s="149"/>
      <c r="U16" s="33"/>
      <c r="V16" s="77" t="s">
        <v>48</v>
      </c>
      <c r="W16" s="50" t="s">
        <v>210</v>
      </c>
      <c r="X16" s="61">
        <v>9.47</v>
      </c>
      <c r="Y16" s="61">
        <v>3</v>
      </c>
      <c r="Z16" s="33"/>
      <c r="AA16" s="33"/>
      <c r="AB16" s="33"/>
      <c r="AC16" s="33"/>
      <c r="AD16"/>
      <c r="AE16"/>
      <c r="AF16"/>
      <c r="AG16"/>
      <c r="AH16"/>
    </row>
    <row r="17" spans="1:34" s="71" customFormat="1" ht="18">
      <c r="A17" s="77" t="s">
        <v>48</v>
      </c>
      <c r="B17" s="61">
        <v>16</v>
      </c>
      <c r="C17" s="51" t="s">
        <v>134</v>
      </c>
      <c r="D17" s="61">
        <v>1.33</v>
      </c>
      <c r="E17" s="61">
        <v>4</v>
      </c>
      <c r="F17" s="58"/>
      <c r="G17" s="32" t="s">
        <v>84</v>
      </c>
      <c r="H17" s="32"/>
      <c r="I17" s="32">
        <v>8</v>
      </c>
      <c r="J17" s="149"/>
      <c r="K17" s="33"/>
      <c r="L17" s="33"/>
      <c r="M17" s="33"/>
      <c r="N17" s="33"/>
      <c r="O17" s="150"/>
      <c r="P17" s="33"/>
      <c r="Q17" s="73" t="s">
        <v>47</v>
      </c>
      <c r="R17" s="50" t="s">
        <v>210</v>
      </c>
      <c r="S17" s="39">
        <v>13</v>
      </c>
      <c r="T17" s="61">
        <v>1</v>
      </c>
      <c r="U17" s="33"/>
      <c r="V17" s="78" t="s">
        <v>49</v>
      </c>
      <c r="W17" s="81" t="s">
        <v>237</v>
      </c>
      <c r="X17" s="62">
        <v>8.33</v>
      </c>
      <c r="Y17" s="61">
        <v>4</v>
      </c>
      <c r="Z17" s="33"/>
      <c r="AA17" s="33"/>
      <c r="AB17" s="33"/>
      <c r="AC17" s="33"/>
      <c r="AD17"/>
      <c r="AE17"/>
      <c r="AF17"/>
      <c r="AG17"/>
      <c r="AH17"/>
    </row>
    <row r="18" spans="1:34" s="71" customFormat="1" ht="18">
      <c r="A18" s="78" t="s">
        <v>49</v>
      </c>
      <c r="B18" s="62">
        <v>21</v>
      </c>
      <c r="C18" s="63" t="s">
        <v>135</v>
      </c>
      <c r="D18" s="62">
        <v>6.64</v>
      </c>
      <c r="E18" s="61">
        <v>3</v>
      </c>
      <c r="F18" s="58"/>
      <c r="G18" s="188" t="s">
        <v>47</v>
      </c>
      <c r="H18" s="176" t="s">
        <v>130</v>
      </c>
      <c r="I18" s="39">
        <v>0</v>
      </c>
      <c r="J18" s="61">
        <v>3</v>
      </c>
      <c r="K18" s="33"/>
      <c r="L18" s="33"/>
      <c r="M18" s="33"/>
      <c r="N18" s="33"/>
      <c r="O18" s="150"/>
      <c r="P18" s="33"/>
      <c r="Q18" s="60" t="s">
        <v>37</v>
      </c>
      <c r="R18" s="81" t="s">
        <v>237</v>
      </c>
      <c r="S18" s="61">
        <v>12.9</v>
      </c>
      <c r="T18" s="61">
        <v>2</v>
      </c>
      <c r="U18" s="33"/>
      <c r="V18" s="33"/>
      <c r="W18" s="33"/>
      <c r="X18" s="33"/>
      <c r="Y18" s="150"/>
      <c r="Z18" s="33"/>
      <c r="AA18" s="33"/>
      <c r="AB18" s="33"/>
      <c r="AC18" s="33"/>
      <c r="AD18"/>
      <c r="AE18"/>
      <c r="AF18"/>
      <c r="AG18"/>
      <c r="AH18"/>
    </row>
    <row r="19" spans="1:34" s="71" customFormat="1" ht="18">
      <c r="A19" s="32" t="s">
        <v>86</v>
      </c>
      <c r="B19" s="32"/>
      <c r="C19" s="32"/>
      <c r="D19" s="32">
        <v>4</v>
      </c>
      <c r="E19" s="33"/>
      <c r="F19" s="58"/>
      <c r="G19" s="60" t="s">
        <v>37</v>
      </c>
      <c r="H19" s="81" t="str">
        <f>IF(E10=4,C10,(IF(E11=4,C11,(IF(E12=4,C12,(IF(E13=4,C13,4.2)))))))</f>
        <v>Jamie Devereux </v>
      </c>
      <c r="I19" s="61" t="s">
        <v>243</v>
      </c>
      <c r="J19" s="61"/>
      <c r="K19" s="33"/>
      <c r="L19" s="33"/>
      <c r="M19" s="33"/>
      <c r="N19" s="33"/>
      <c r="O19" s="150"/>
      <c r="P19" s="33"/>
      <c r="Q19" s="77" t="s">
        <v>48</v>
      </c>
      <c r="R19" s="81" t="s">
        <v>116</v>
      </c>
      <c r="S19" s="61">
        <v>9.31</v>
      </c>
      <c r="T19" s="61">
        <v>4</v>
      </c>
      <c r="U19" s="33"/>
      <c r="V19" s="33"/>
      <c r="W19" s="33"/>
      <c r="X19" s="33"/>
      <c r="Y19" s="150"/>
      <c r="Z19" s="33"/>
      <c r="AA19" s="33" t="s">
        <v>85</v>
      </c>
      <c r="AB19" s="32" t="s">
        <v>87</v>
      </c>
      <c r="AC19" s="32">
        <v>18</v>
      </c>
      <c r="AD19"/>
      <c r="AE19"/>
      <c r="AF19"/>
      <c r="AG19"/>
      <c r="AH19"/>
    </row>
    <row r="20" spans="1:34" s="71" customFormat="1" ht="18">
      <c r="A20" s="73" t="s">
        <v>47</v>
      </c>
      <c r="B20" s="39">
        <v>3</v>
      </c>
      <c r="C20" s="51" t="s">
        <v>133</v>
      </c>
      <c r="D20" s="39">
        <v>10.2</v>
      </c>
      <c r="E20" s="61">
        <v>4</v>
      </c>
      <c r="F20" s="58"/>
      <c r="G20" s="77" t="s">
        <v>48</v>
      </c>
      <c r="H20" s="81" t="str">
        <f>IF(E25=3,C25,(IF(E26=3,C26,(IF(E27=3,C27,(IF(E28=3,C28,3.5)))))))</f>
        <v>Scott Schindler</v>
      </c>
      <c r="I20" s="61">
        <v>11.36</v>
      </c>
      <c r="J20" s="61">
        <v>1</v>
      </c>
      <c r="K20" s="33"/>
      <c r="L20" s="33"/>
      <c r="M20" s="33"/>
      <c r="N20" s="33"/>
      <c r="O20" s="150"/>
      <c r="P20" s="33"/>
      <c r="Q20" s="78" t="s">
        <v>49</v>
      </c>
      <c r="R20" s="38" t="s">
        <v>144</v>
      </c>
      <c r="S20" s="62">
        <v>10.17</v>
      </c>
      <c r="T20" s="61">
        <v>3</v>
      </c>
      <c r="U20" s="33"/>
      <c r="V20" s="33"/>
      <c r="W20" s="33"/>
      <c r="X20" s="33"/>
      <c r="Y20" s="150"/>
      <c r="Z20" s="33"/>
      <c r="AA20" s="73" t="s">
        <v>47</v>
      </c>
      <c r="AB20" s="38" t="s">
        <v>140</v>
      </c>
      <c r="AC20" s="39">
        <v>11.27</v>
      </c>
      <c r="AD20" s="43">
        <v>2</v>
      </c>
      <c r="AE20"/>
      <c r="AF20"/>
      <c r="AG20"/>
      <c r="AH20"/>
    </row>
    <row r="21" spans="1:34" s="71" customFormat="1" ht="18">
      <c r="A21" s="60" t="s">
        <v>37</v>
      </c>
      <c r="B21" s="61">
        <v>10</v>
      </c>
      <c r="C21" s="51" t="s">
        <v>137</v>
      </c>
      <c r="D21" s="61">
        <v>11.17</v>
      </c>
      <c r="E21" s="61">
        <v>2</v>
      </c>
      <c r="F21" s="58"/>
      <c r="G21" s="189" t="s">
        <v>49</v>
      </c>
      <c r="H21" s="82" t="str">
        <f>IF(E30=3,C30,(IF(E31=3,C31,(IF(E32=3,C32,(IF(E33=3,#REF!,3.6)))))))</f>
        <v>Mick Beaton</v>
      </c>
      <c r="I21" s="62">
        <v>4.87</v>
      </c>
      <c r="J21" s="61">
        <v>2</v>
      </c>
      <c r="K21" s="33"/>
      <c r="L21" s="33"/>
      <c r="M21" s="33"/>
      <c r="N21" s="33"/>
      <c r="O21" s="150"/>
      <c r="P21" s="33"/>
      <c r="Q21" s="33"/>
      <c r="R21" s="33"/>
      <c r="S21" s="33"/>
      <c r="T21" s="150"/>
      <c r="U21" s="33"/>
      <c r="V21" s="33"/>
      <c r="W21" s="33"/>
      <c r="X21" s="33"/>
      <c r="Y21" s="150"/>
      <c r="Z21" s="33"/>
      <c r="AA21" s="60" t="s">
        <v>37</v>
      </c>
      <c r="AB21" s="79" t="s">
        <v>132</v>
      </c>
      <c r="AC21" s="61">
        <v>5.3</v>
      </c>
      <c r="AD21" s="43">
        <v>4</v>
      </c>
      <c r="AE21"/>
      <c r="AF21"/>
      <c r="AG21"/>
      <c r="AH21"/>
    </row>
    <row r="22" spans="1:34" s="71" customFormat="1" ht="18">
      <c r="A22" s="77" t="s">
        <v>48</v>
      </c>
      <c r="B22" s="61">
        <v>15</v>
      </c>
      <c r="C22" s="63" t="s">
        <v>138</v>
      </c>
      <c r="D22" s="61">
        <v>10.33</v>
      </c>
      <c r="E22" s="61">
        <v>3</v>
      </c>
      <c r="F22" s="58"/>
      <c r="G22" s="33"/>
      <c r="H22" s="33"/>
      <c r="I22" s="33"/>
      <c r="J22" s="150"/>
      <c r="K22" s="33"/>
      <c r="L22" s="33"/>
      <c r="M22" s="33"/>
      <c r="N22" s="33"/>
      <c r="O22" s="150"/>
      <c r="P22" s="33"/>
      <c r="Q22" s="32" t="s">
        <v>88</v>
      </c>
      <c r="R22" s="32"/>
      <c r="S22" s="32">
        <v>14</v>
      </c>
      <c r="T22" s="149"/>
      <c r="U22" s="33"/>
      <c r="V22" s="33"/>
      <c r="W22" s="33"/>
      <c r="X22" s="33"/>
      <c r="Y22" s="150"/>
      <c r="Z22" s="33"/>
      <c r="AA22" s="77" t="s">
        <v>48</v>
      </c>
      <c r="AB22" s="38" t="s">
        <v>146</v>
      </c>
      <c r="AC22" s="61">
        <v>11.7</v>
      </c>
      <c r="AD22" s="43">
        <v>1</v>
      </c>
      <c r="AE22"/>
      <c r="AF22"/>
      <c r="AG22"/>
      <c r="AH22"/>
    </row>
    <row r="23" spans="1:34" s="71" customFormat="1" ht="18">
      <c r="A23" s="78" t="s">
        <v>49</v>
      </c>
      <c r="B23" s="62">
        <v>22</v>
      </c>
      <c r="C23" s="63" t="s">
        <v>139</v>
      </c>
      <c r="D23" s="62">
        <v>13.93</v>
      </c>
      <c r="E23" s="61">
        <v>1</v>
      </c>
      <c r="F23" s="58"/>
      <c r="G23" s="33"/>
      <c r="H23" s="33"/>
      <c r="I23" s="33"/>
      <c r="J23" s="150"/>
      <c r="K23" s="33"/>
      <c r="L23" s="32" t="s">
        <v>84</v>
      </c>
      <c r="M23" s="40"/>
      <c r="N23" s="32">
        <v>11</v>
      </c>
      <c r="O23" s="149"/>
      <c r="P23" s="33"/>
      <c r="Q23" s="73" t="s">
        <v>47</v>
      </c>
      <c r="R23" s="80" t="s">
        <v>139</v>
      </c>
      <c r="S23" s="39">
        <v>13.63</v>
      </c>
      <c r="T23" s="61">
        <v>1</v>
      </c>
      <c r="U23" s="33"/>
      <c r="V23" s="33"/>
      <c r="W23" s="33"/>
      <c r="X23" s="33"/>
      <c r="Y23" s="150"/>
      <c r="Z23" s="33"/>
      <c r="AA23" s="78" t="s">
        <v>49</v>
      </c>
      <c r="AB23" s="38" t="s">
        <v>139</v>
      </c>
      <c r="AC23" s="62">
        <v>10.37</v>
      </c>
      <c r="AD23" s="43">
        <v>3</v>
      </c>
      <c r="AE23"/>
      <c r="AF23"/>
      <c r="AG23"/>
      <c r="AH23"/>
    </row>
    <row r="24" spans="1:34" s="71" customFormat="1" ht="18">
      <c r="A24" s="32" t="s">
        <v>89</v>
      </c>
      <c r="B24" s="32"/>
      <c r="C24" s="32"/>
      <c r="D24" s="32">
        <v>5</v>
      </c>
      <c r="E24" s="33"/>
      <c r="F24" s="58"/>
      <c r="G24" s="33"/>
      <c r="H24" s="33"/>
      <c r="I24" s="33"/>
      <c r="J24" s="150"/>
      <c r="K24" s="33"/>
      <c r="L24" s="73" t="s">
        <v>47</v>
      </c>
      <c r="M24" s="80" t="s">
        <v>136</v>
      </c>
      <c r="N24" s="39">
        <v>10.96</v>
      </c>
      <c r="O24" s="61">
        <v>3</v>
      </c>
      <c r="P24" s="33"/>
      <c r="Q24" s="60" t="s">
        <v>37</v>
      </c>
      <c r="R24" s="81" t="s">
        <v>141</v>
      </c>
      <c r="S24" s="61">
        <v>11.53</v>
      </c>
      <c r="T24" s="61">
        <v>3</v>
      </c>
      <c r="U24" s="33"/>
      <c r="V24" s="33"/>
      <c r="W24" s="33"/>
      <c r="X24" s="33"/>
      <c r="Y24" s="150"/>
      <c r="Z24" s="33"/>
      <c r="AA24" s="33"/>
      <c r="AC24" s="33"/>
      <c r="AD24"/>
      <c r="AE24"/>
      <c r="AF24"/>
      <c r="AG24"/>
      <c r="AH24"/>
    </row>
    <row r="25" spans="1:34" s="71" customFormat="1" ht="18">
      <c r="A25" s="73" t="s">
        <v>47</v>
      </c>
      <c r="B25" s="39">
        <v>5</v>
      </c>
      <c r="C25" s="51" t="s">
        <v>146</v>
      </c>
      <c r="D25" s="39">
        <v>9.14</v>
      </c>
      <c r="E25" s="61">
        <v>3</v>
      </c>
      <c r="F25" s="58"/>
      <c r="G25" s="33"/>
      <c r="H25" s="33"/>
      <c r="I25" s="33"/>
      <c r="J25" s="150"/>
      <c r="K25" s="33"/>
      <c r="L25" s="60" t="s">
        <v>37</v>
      </c>
      <c r="M25" s="81" t="s">
        <v>146</v>
      </c>
      <c r="N25" s="61">
        <v>17.84</v>
      </c>
      <c r="O25" s="61">
        <v>1</v>
      </c>
      <c r="P25" s="33"/>
      <c r="Q25" s="77" t="s">
        <v>48</v>
      </c>
      <c r="R25" s="81" t="s">
        <v>239</v>
      </c>
      <c r="S25" s="61">
        <v>10.23</v>
      </c>
      <c r="T25" s="61">
        <v>4</v>
      </c>
      <c r="U25" s="33"/>
      <c r="V25" s="32" t="s">
        <v>84</v>
      </c>
      <c r="W25" s="40"/>
      <c r="X25" s="32">
        <v>17</v>
      </c>
      <c r="Y25" s="149"/>
      <c r="Z25" s="33"/>
      <c r="AA25" s="33"/>
      <c r="AB25" s="33"/>
      <c r="AC25" s="33"/>
      <c r="AD25"/>
      <c r="AE25"/>
      <c r="AF25"/>
      <c r="AG25"/>
      <c r="AH25"/>
    </row>
    <row r="26" spans="1:34" s="71" customFormat="1" ht="18">
      <c r="A26" s="60" t="s">
        <v>37</v>
      </c>
      <c r="B26" s="61">
        <v>8</v>
      </c>
      <c r="C26" s="63" t="s">
        <v>131</v>
      </c>
      <c r="D26" s="61">
        <v>12.8</v>
      </c>
      <c r="E26" s="61">
        <v>1</v>
      </c>
      <c r="F26" s="58"/>
      <c r="G26" s="33"/>
      <c r="H26" s="33"/>
      <c r="I26" s="33"/>
      <c r="J26" s="150"/>
      <c r="K26" s="33"/>
      <c r="L26" s="77" t="s">
        <v>48</v>
      </c>
      <c r="M26" s="81" t="s">
        <v>135</v>
      </c>
      <c r="N26" s="61">
        <v>11.7</v>
      </c>
      <c r="O26" s="61">
        <v>2</v>
      </c>
      <c r="P26" s="33"/>
      <c r="Q26" s="78" t="s">
        <v>49</v>
      </c>
      <c r="R26" s="81" t="s">
        <v>135</v>
      </c>
      <c r="S26" s="62">
        <v>13.17</v>
      </c>
      <c r="T26" s="61">
        <v>2</v>
      </c>
      <c r="U26" s="33"/>
      <c r="V26" s="73" t="s">
        <v>47</v>
      </c>
      <c r="W26" s="80" t="s">
        <v>139</v>
      </c>
      <c r="X26" s="39">
        <v>16.17</v>
      </c>
      <c r="Y26" s="61">
        <v>1</v>
      </c>
      <c r="Z26" s="33"/>
      <c r="AA26" s="33"/>
      <c r="AB26" s="33"/>
      <c r="AC26" s="33"/>
      <c r="AD26"/>
      <c r="AE26"/>
      <c r="AF26"/>
      <c r="AG26"/>
      <c r="AH26"/>
    </row>
    <row r="27" spans="1:34" s="71" customFormat="1" ht="18">
      <c r="A27" s="77" t="s">
        <v>48</v>
      </c>
      <c r="B27" s="61">
        <v>17</v>
      </c>
      <c r="C27" s="63" t="s">
        <v>141</v>
      </c>
      <c r="D27" s="61">
        <v>9.7</v>
      </c>
      <c r="E27" s="61">
        <v>2</v>
      </c>
      <c r="F27" s="58"/>
      <c r="G27" s="32" t="s">
        <v>88</v>
      </c>
      <c r="H27" s="40"/>
      <c r="I27" s="32">
        <v>9</v>
      </c>
      <c r="J27" s="149"/>
      <c r="K27" s="33"/>
      <c r="L27" s="33"/>
      <c r="M27" s="33"/>
      <c r="N27" s="33"/>
      <c r="O27" s="150"/>
      <c r="P27" s="33"/>
      <c r="Q27" s="33"/>
      <c r="R27" s="33"/>
      <c r="S27" s="33"/>
      <c r="T27" s="150"/>
      <c r="U27" s="33"/>
      <c r="V27" s="60" t="s">
        <v>37</v>
      </c>
      <c r="W27" s="81" t="s">
        <v>135</v>
      </c>
      <c r="X27" s="61">
        <v>5.13</v>
      </c>
      <c r="Y27" s="61">
        <v>4</v>
      </c>
      <c r="Z27" s="33"/>
      <c r="AA27" s="33"/>
      <c r="AB27" s="33"/>
      <c r="AC27" s="33"/>
      <c r="AD27"/>
      <c r="AE27"/>
      <c r="AF27"/>
      <c r="AG27"/>
      <c r="AH27"/>
    </row>
    <row r="28" spans="1:34" s="71" customFormat="1" ht="18">
      <c r="A28" s="78" t="s">
        <v>49</v>
      </c>
      <c r="B28" s="62">
        <v>20</v>
      </c>
      <c r="C28" s="63" t="s">
        <v>142</v>
      </c>
      <c r="D28" s="62">
        <v>3.96</v>
      </c>
      <c r="E28" s="61">
        <v>4</v>
      </c>
      <c r="F28" s="58"/>
      <c r="G28" s="188" t="s">
        <v>47</v>
      </c>
      <c r="H28" s="80" t="s">
        <v>135</v>
      </c>
      <c r="I28" s="39">
        <v>12.93</v>
      </c>
      <c r="J28" s="61">
        <v>1</v>
      </c>
      <c r="K28" s="33"/>
      <c r="L28" s="33"/>
      <c r="M28" s="33"/>
      <c r="N28" s="33"/>
      <c r="O28" s="150"/>
      <c r="P28" s="33"/>
      <c r="Q28" s="32" t="s">
        <v>90</v>
      </c>
      <c r="R28" s="40"/>
      <c r="S28" s="32">
        <v>15</v>
      </c>
      <c r="T28" s="149"/>
      <c r="U28" s="33"/>
      <c r="V28" s="77" t="s">
        <v>48</v>
      </c>
      <c r="W28" s="81" t="s">
        <v>131</v>
      </c>
      <c r="X28" s="61">
        <v>7.43</v>
      </c>
      <c r="Y28" s="61">
        <v>3</v>
      </c>
      <c r="Z28" s="33"/>
      <c r="AA28" s="33"/>
      <c r="AB28" s="33"/>
      <c r="AC28" s="33"/>
      <c r="AD28"/>
      <c r="AE28"/>
      <c r="AF28"/>
      <c r="AG28"/>
      <c r="AH28"/>
    </row>
    <row r="29" spans="1:34" s="71" customFormat="1" ht="18">
      <c r="A29" s="32" t="s">
        <v>91</v>
      </c>
      <c r="B29" s="32"/>
      <c r="C29" s="32"/>
      <c r="D29" s="32">
        <v>6</v>
      </c>
      <c r="E29" s="33"/>
      <c r="F29" s="58"/>
      <c r="G29" s="60" t="s">
        <v>37</v>
      </c>
      <c r="H29" s="81" t="s">
        <v>138</v>
      </c>
      <c r="I29" s="61">
        <v>7.84</v>
      </c>
      <c r="J29" s="61">
        <v>2</v>
      </c>
      <c r="K29" s="33"/>
      <c r="L29" s="33"/>
      <c r="M29" s="33"/>
      <c r="N29" s="33"/>
      <c r="O29" s="150"/>
      <c r="P29" s="33"/>
      <c r="Q29" s="73" t="s">
        <v>47</v>
      </c>
      <c r="R29" s="80" t="s">
        <v>238</v>
      </c>
      <c r="S29" s="39">
        <v>10.7</v>
      </c>
      <c r="T29" s="61">
        <v>3</v>
      </c>
      <c r="U29" s="33"/>
      <c r="V29" s="78" t="s">
        <v>49</v>
      </c>
      <c r="W29" s="81" t="s">
        <v>146</v>
      </c>
      <c r="X29" s="62">
        <v>9.9</v>
      </c>
      <c r="Y29" s="61">
        <v>2</v>
      </c>
      <c r="Z29" s="33"/>
      <c r="AA29" s="33"/>
      <c r="AB29" s="33"/>
      <c r="AC29" s="33"/>
      <c r="AD29"/>
      <c r="AE29"/>
      <c r="AF29"/>
      <c r="AG29"/>
      <c r="AH29"/>
    </row>
    <row r="30" spans="1:34" s="71" customFormat="1" ht="18">
      <c r="A30" s="73" t="s">
        <v>47</v>
      </c>
      <c r="B30" s="39">
        <v>2</v>
      </c>
      <c r="C30" s="51" t="s">
        <v>143</v>
      </c>
      <c r="D30" s="39">
        <v>12.33</v>
      </c>
      <c r="E30" s="61">
        <v>2</v>
      </c>
      <c r="F30" s="58"/>
      <c r="G30" s="77" t="s">
        <v>48</v>
      </c>
      <c r="H30" s="81" t="s">
        <v>142</v>
      </c>
      <c r="I30" s="61">
        <v>5.23</v>
      </c>
      <c r="J30" s="61">
        <v>3</v>
      </c>
      <c r="K30" s="33"/>
      <c r="L30" s="33"/>
      <c r="M30" s="33"/>
      <c r="N30" s="33"/>
      <c r="O30" s="150"/>
      <c r="P30" s="33"/>
      <c r="Q30" s="60" t="s">
        <v>37</v>
      </c>
      <c r="R30" s="81" t="s">
        <v>131</v>
      </c>
      <c r="S30" s="61">
        <v>12.37</v>
      </c>
      <c r="T30" s="61">
        <v>1</v>
      </c>
      <c r="U30" s="33"/>
      <c r="V30" s="33"/>
      <c r="W30" s="33"/>
      <c r="X30" s="33"/>
      <c r="Y30" s="150"/>
      <c r="Z30" s="33"/>
      <c r="AA30" s="33"/>
      <c r="AB30" s="33"/>
      <c r="AC30" s="33"/>
      <c r="AD30"/>
      <c r="AE30"/>
      <c r="AF30"/>
      <c r="AG30"/>
      <c r="AH30"/>
    </row>
    <row r="31" spans="1:34" s="71" customFormat="1" ht="18">
      <c r="A31" s="60" t="s">
        <v>37</v>
      </c>
      <c r="B31" s="61">
        <v>11</v>
      </c>
      <c r="C31" s="176">
        <v>11</v>
      </c>
      <c r="D31" s="61"/>
      <c r="E31" s="61"/>
      <c r="F31" s="58"/>
      <c r="G31" s="189" t="s">
        <v>49</v>
      </c>
      <c r="H31" s="82"/>
      <c r="I31" s="62"/>
      <c r="J31" s="61"/>
      <c r="K31" s="33"/>
      <c r="L31" s="33"/>
      <c r="M31" s="33"/>
      <c r="N31" s="33"/>
      <c r="O31" s="150"/>
      <c r="P31" s="33"/>
      <c r="Q31" s="77" t="s">
        <v>48</v>
      </c>
      <c r="R31" s="81" t="s">
        <v>143</v>
      </c>
      <c r="S31" s="61">
        <v>9.6</v>
      </c>
      <c r="T31" s="61">
        <v>4</v>
      </c>
      <c r="U31" s="33"/>
      <c r="V31" s="33"/>
      <c r="W31" s="33"/>
      <c r="X31" s="33"/>
      <c r="Y31" s="150"/>
      <c r="Z31" s="33"/>
      <c r="AA31" s="33"/>
      <c r="AB31" s="33"/>
      <c r="AC31" s="33"/>
      <c r="AD31"/>
      <c r="AE31"/>
      <c r="AF31"/>
      <c r="AG31"/>
      <c r="AH31"/>
    </row>
    <row r="32" spans="1:34" s="71" customFormat="1" ht="18">
      <c r="A32" s="77" t="s">
        <v>48</v>
      </c>
      <c r="B32" s="61">
        <v>14</v>
      </c>
      <c r="C32" s="51" t="s">
        <v>144</v>
      </c>
      <c r="D32" s="61">
        <v>7.33</v>
      </c>
      <c r="E32" s="61">
        <v>3</v>
      </c>
      <c r="F32" s="58"/>
      <c r="G32" s="33"/>
      <c r="H32" s="33"/>
      <c r="I32" s="33"/>
      <c r="J32" s="150"/>
      <c r="K32" s="33"/>
      <c r="L32" s="33"/>
      <c r="M32" s="33"/>
      <c r="N32" s="33"/>
      <c r="O32" s="150"/>
      <c r="P32" s="33"/>
      <c r="Q32" s="78" t="s">
        <v>49</v>
      </c>
      <c r="R32" s="81" t="s">
        <v>146</v>
      </c>
      <c r="S32" s="62">
        <v>11.96</v>
      </c>
      <c r="T32" s="61">
        <v>2</v>
      </c>
      <c r="U32" s="33"/>
      <c r="V32" s="33"/>
      <c r="W32" s="33"/>
      <c r="X32" s="33"/>
      <c r="Y32" s="150"/>
      <c r="Z32" s="33"/>
      <c r="AA32" s="33"/>
      <c r="AB32" s="33"/>
      <c r="AC32" s="33"/>
      <c r="AD32"/>
      <c r="AE32"/>
      <c r="AF32"/>
      <c r="AG32"/>
      <c r="AH32"/>
    </row>
    <row r="33" spans="1:34" s="71" customFormat="1" ht="18">
      <c r="A33" s="78" t="s">
        <v>49</v>
      </c>
      <c r="B33" s="62">
        <v>23</v>
      </c>
      <c r="C33" s="65" t="s">
        <v>145</v>
      </c>
      <c r="D33" s="62">
        <v>14.93</v>
      </c>
      <c r="E33" s="61">
        <v>1</v>
      </c>
      <c r="F33" s="58"/>
      <c r="G33" s="33"/>
      <c r="H33" s="33"/>
      <c r="I33" s="33"/>
      <c r="J33" s="150"/>
      <c r="K33" s="33"/>
      <c r="L33" s="33"/>
      <c r="M33" s="33"/>
      <c r="N33" s="33"/>
      <c r="O33" s="150"/>
      <c r="P33" s="33"/>
      <c r="Q33" s="33"/>
      <c r="R33" s="33"/>
      <c r="S33" s="33"/>
      <c r="T33" s="150"/>
      <c r="U33" s="33"/>
      <c r="V33" s="33"/>
      <c r="W33" s="33"/>
      <c r="X33" s="33"/>
      <c r="Y33" s="150"/>
      <c r="Z33" s="33"/>
      <c r="AA33" s="33"/>
      <c r="AB33" s="33"/>
      <c r="AC33" s="33"/>
      <c r="AD33"/>
      <c r="AE33"/>
      <c r="AF33"/>
      <c r="AG33"/>
      <c r="AH33"/>
    </row>
    <row r="34" spans="1:34" s="71" customFormat="1" ht="15">
      <c r="A34"/>
      <c r="B34"/>
      <c r="C34"/>
      <c r="D34"/>
      <c r="E34"/>
      <c r="F34" s="4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1" customFormat="1" ht="15">
      <c r="A35"/>
      <c r="B35"/>
      <c r="C35"/>
      <c r="D35"/>
      <c r="E35"/>
      <c r="F35" s="4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1" customFormat="1" ht="15">
      <c r="A36"/>
      <c r="B36"/>
      <c r="C36"/>
      <c r="D36"/>
      <c r="E36"/>
      <c r="F36" s="4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71" customFormat="1" ht="15">
      <c r="A37"/>
      <c r="B37"/>
      <c r="C37"/>
      <c r="D37"/>
      <c r="E37"/>
      <c r="F37" s="4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71" customFormat="1" ht="15">
      <c r="A38"/>
      <c r="B38"/>
      <c r="C38"/>
      <c r="D38"/>
      <c r="E38"/>
      <c r="F38" s="4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71" customFormat="1" ht="15">
      <c r="A39"/>
      <c r="B39"/>
      <c r="C39"/>
      <c r="D39"/>
      <c r="E39"/>
      <c r="F39" s="4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71" customFormat="1" ht="15">
      <c r="A40"/>
      <c r="B40"/>
      <c r="C40"/>
      <c r="D40"/>
      <c r="E40"/>
      <c r="F40" s="4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71" customFormat="1" ht="15">
      <c r="A41"/>
      <c r="B41"/>
      <c r="C41"/>
      <c r="D41"/>
      <c r="E41"/>
      <c r="F41" s="4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71" customFormat="1" ht="15">
      <c r="A42"/>
      <c r="B42"/>
      <c r="C42"/>
      <c r="D42"/>
      <c r="E42"/>
      <c r="F42" s="4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71" customFormat="1" ht="15">
      <c r="A43"/>
      <c r="B43"/>
      <c r="C43"/>
      <c r="D43"/>
      <c r="E43"/>
      <c r="F43" s="4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71" customFormat="1" ht="15">
      <c r="A44"/>
      <c r="B44"/>
      <c r="C44"/>
      <c r="D44"/>
      <c r="E44"/>
      <c r="F44" s="4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71" customFormat="1" ht="15">
      <c r="A45"/>
      <c r="B45"/>
      <c r="C45"/>
      <c r="D45"/>
      <c r="E45"/>
      <c r="F45" s="4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71" customFormat="1" ht="15">
      <c r="A46"/>
      <c r="B46"/>
      <c r="C46"/>
      <c r="D46"/>
      <c r="E46"/>
      <c r="F46" s="4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71" customFormat="1" ht="15">
      <c r="A47"/>
      <c r="B47"/>
      <c r="C47"/>
      <c r="D47"/>
      <c r="E47"/>
      <c r="F47" s="4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="71" customFormat="1" ht="12.75">
      <c r="F48" s="187"/>
    </row>
    <row r="49" s="71" customFormat="1" ht="12.75">
      <c r="F49" s="187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5" zoomScaleNormal="75" workbookViewId="0" topLeftCell="A2">
      <selection activeCell="AC24" sqref="AC24"/>
    </sheetView>
  </sheetViews>
  <sheetFormatPr defaultColWidth="8.875" defaultRowHeight="15.75"/>
  <cols>
    <col min="1" max="1" width="12.625" style="0" customWidth="1"/>
    <col min="2" max="2" width="4.125" style="0" hidden="1" customWidth="1"/>
    <col min="3" max="3" width="24.00390625" style="0" customWidth="1"/>
    <col min="4" max="4" width="7.375" style="0" bestFit="1" customWidth="1"/>
    <col min="5" max="6" width="5.375" style="0" customWidth="1"/>
    <col min="7" max="7" width="12.625" style="0" customWidth="1"/>
    <col min="8" max="8" width="19.00390625" style="0" customWidth="1"/>
    <col min="9" max="9" width="7.375" style="0" bestFit="1" customWidth="1"/>
    <col min="10" max="10" width="5.625" style="0" customWidth="1"/>
    <col min="11" max="12" width="8.875" style="0" customWidth="1"/>
    <col min="13" max="13" width="18.375" style="0" customWidth="1"/>
    <col min="14" max="14" width="7.375" style="0" bestFit="1" customWidth="1"/>
    <col min="15" max="15" width="4.375" style="0" customWidth="1"/>
    <col min="16" max="17" width="8.875" style="0" customWidth="1"/>
    <col min="18" max="18" width="20.125" style="0" bestFit="1" customWidth="1"/>
    <col min="19" max="19" width="7.875" style="0" customWidth="1"/>
    <col min="20" max="21" width="4.125" style="0" customWidth="1"/>
    <col min="22" max="22" width="8.875" style="0" customWidth="1"/>
    <col min="23" max="23" width="19.625" style="0" customWidth="1"/>
    <col min="24" max="24" width="7.375" style="0" bestFit="1" customWidth="1"/>
    <col min="25" max="25" width="4.50390625" style="0" customWidth="1"/>
    <col min="26" max="27" width="8.875" style="0" customWidth="1"/>
    <col min="28" max="28" width="22.125" style="0" customWidth="1"/>
    <col min="29" max="29" width="7.375" style="0" bestFit="1" customWidth="1"/>
    <col min="30" max="30" width="5.50390625" style="0" customWidth="1"/>
  </cols>
  <sheetData>
    <row r="1" spans="1:2" ht="19.5">
      <c r="A1" s="31" t="s">
        <v>43</v>
      </c>
      <c r="B1" s="31"/>
    </row>
    <row r="3" spans="1:34" s="71" customFormat="1" ht="18">
      <c r="A3" s="32" t="s">
        <v>46</v>
      </c>
      <c r="B3" s="33"/>
      <c r="C3" s="33"/>
      <c r="D3" s="33"/>
      <c r="E3" s="33"/>
      <c r="F3" s="33"/>
      <c r="G3" s="33"/>
      <c r="H3" s="33"/>
      <c r="I3" s="33"/>
      <c r="J3" s="150"/>
      <c r="K3" s="33"/>
      <c r="L3" s="33"/>
      <c r="M3" s="33"/>
      <c r="N3" s="33"/>
      <c r="O3" s="150"/>
      <c r="P3" s="33"/>
      <c r="Q3" s="33"/>
      <c r="R3" s="33"/>
      <c r="S3" s="33"/>
      <c r="T3" s="33"/>
      <c r="U3" s="150"/>
      <c r="V3" s="33"/>
      <c r="W3" s="33"/>
      <c r="X3" s="33"/>
      <c r="Y3" s="150"/>
      <c r="Z3" s="33"/>
      <c r="AA3" s="33"/>
      <c r="AB3" s="33"/>
      <c r="AC3" s="33"/>
      <c r="AD3" s="113"/>
      <c r="AE3"/>
      <c r="AF3"/>
      <c r="AG3"/>
      <c r="AH3"/>
    </row>
    <row r="4" spans="1:34" s="72" customFormat="1" ht="18">
      <c r="A4" s="32" t="s">
        <v>77</v>
      </c>
      <c r="B4" s="32"/>
      <c r="C4" s="32"/>
      <c r="D4" s="32">
        <v>1</v>
      </c>
      <c r="E4" s="32"/>
      <c r="F4" s="32"/>
      <c r="G4" s="32"/>
      <c r="H4" s="32"/>
      <c r="I4" s="32"/>
      <c r="J4" s="149"/>
      <c r="K4" s="32"/>
      <c r="L4" s="32"/>
      <c r="M4" s="32"/>
      <c r="N4" s="32"/>
      <c r="O4" s="149"/>
      <c r="P4" s="32"/>
      <c r="Q4" s="32"/>
      <c r="R4" s="32"/>
      <c r="S4" s="32"/>
      <c r="T4" s="32"/>
      <c r="U4" s="149"/>
      <c r="V4" s="32"/>
      <c r="W4" s="32"/>
      <c r="X4" s="32"/>
      <c r="Y4" s="149"/>
      <c r="Z4" s="32"/>
      <c r="AA4" s="32"/>
      <c r="AB4" s="32"/>
      <c r="AC4" s="32"/>
      <c r="AD4" s="113"/>
      <c r="AE4"/>
      <c r="AF4"/>
      <c r="AG4"/>
      <c r="AH4"/>
    </row>
    <row r="5" spans="1:34" s="71" customFormat="1" ht="18">
      <c r="A5" s="73" t="s">
        <v>47</v>
      </c>
      <c r="B5" s="61">
        <v>1</v>
      </c>
      <c r="C5" s="51" t="s">
        <v>202</v>
      </c>
      <c r="D5" s="35">
        <v>9.5</v>
      </c>
      <c r="E5" s="61">
        <v>2</v>
      </c>
      <c r="F5" s="58"/>
      <c r="G5" s="33"/>
      <c r="H5" s="33"/>
      <c r="I5" s="33"/>
      <c r="J5" s="150"/>
      <c r="K5" s="33"/>
      <c r="L5" s="33"/>
      <c r="M5" s="33"/>
      <c r="N5" s="33"/>
      <c r="O5" s="150"/>
      <c r="P5" s="33"/>
      <c r="Q5" s="33"/>
      <c r="R5" s="33"/>
      <c r="S5" s="33"/>
      <c r="T5" s="33"/>
      <c r="U5" s="150"/>
      <c r="V5" s="33"/>
      <c r="W5" s="33"/>
      <c r="X5" s="33"/>
      <c r="Y5" s="150"/>
      <c r="Z5" s="33"/>
      <c r="AA5" s="33"/>
      <c r="AB5" s="33"/>
      <c r="AC5" s="33"/>
      <c r="AD5" s="113"/>
      <c r="AE5"/>
      <c r="AF5"/>
      <c r="AG5"/>
      <c r="AH5"/>
    </row>
    <row r="6" spans="1:34" s="71" customFormat="1" ht="18">
      <c r="A6" s="60" t="s">
        <v>37</v>
      </c>
      <c r="B6" s="74">
        <v>12</v>
      </c>
      <c r="C6" s="63" t="s">
        <v>136</v>
      </c>
      <c r="D6" s="75">
        <v>10.24</v>
      </c>
      <c r="E6" s="61">
        <v>1</v>
      </c>
      <c r="F6" s="58"/>
      <c r="G6" s="76" t="s">
        <v>78</v>
      </c>
      <c r="H6" s="33"/>
      <c r="I6" s="33"/>
      <c r="J6" s="150"/>
      <c r="K6" s="33"/>
      <c r="L6" s="33"/>
      <c r="M6" s="33"/>
      <c r="N6" s="33"/>
      <c r="O6" s="150"/>
      <c r="P6" s="33"/>
      <c r="Q6" s="33"/>
      <c r="R6" s="33"/>
      <c r="S6" s="33"/>
      <c r="T6" s="33"/>
      <c r="U6" s="150"/>
      <c r="V6" s="33"/>
      <c r="W6" s="33"/>
      <c r="X6" s="33"/>
      <c r="Y6" s="150"/>
      <c r="Z6" s="33"/>
      <c r="AA6" s="33"/>
      <c r="AB6" s="33"/>
      <c r="AC6" s="33"/>
      <c r="AD6" s="113"/>
      <c r="AE6"/>
      <c r="AF6"/>
      <c r="AG6"/>
      <c r="AH6"/>
    </row>
    <row r="7" spans="1:34" s="71" customFormat="1" ht="18">
      <c r="A7" s="77" t="s">
        <v>48</v>
      </c>
      <c r="B7" s="61">
        <v>13</v>
      </c>
      <c r="C7" s="51" t="s">
        <v>203</v>
      </c>
      <c r="D7" s="35">
        <v>7.67</v>
      </c>
      <c r="E7" s="61">
        <v>3</v>
      </c>
      <c r="F7" s="58"/>
      <c r="G7" s="32" t="s">
        <v>79</v>
      </c>
      <c r="H7" s="32"/>
      <c r="I7" s="32">
        <v>7</v>
      </c>
      <c r="J7" s="149"/>
      <c r="K7" s="33"/>
      <c r="L7" s="33"/>
      <c r="M7" s="33"/>
      <c r="N7" s="33"/>
      <c r="O7" s="150"/>
      <c r="P7" s="33"/>
      <c r="Q7" s="33"/>
      <c r="R7" s="33"/>
      <c r="S7" s="33"/>
      <c r="T7" s="33"/>
      <c r="U7" s="150"/>
      <c r="V7" s="33"/>
      <c r="W7" s="33"/>
      <c r="X7" s="33"/>
      <c r="Y7" s="150"/>
      <c r="Z7" s="33"/>
      <c r="AA7" s="33"/>
      <c r="AB7" s="33"/>
      <c r="AC7" s="33"/>
      <c r="AD7" s="113"/>
      <c r="AE7"/>
      <c r="AF7"/>
      <c r="AG7"/>
      <c r="AH7"/>
    </row>
    <row r="8" spans="1:34" s="71" customFormat="1" ht="18">
      <c r="A8" s="78" t="s">
        <v>49</v>
      </c>
      <c r="B8" s="62">
        <v>24</v>
      </c>
      <c r="C8" s="50">
        <v>24</v>
      </c>
      <c r="D8" s="37"/>
      <c r="E8" s="61"/>
      <c r="F8" s="33"/>
      <c r="G8" s="73" t="s">
        <v>47</v>
      </c>
      <c r="H8" s="51" t="s">
        <v>203</v>
      </c>
      <c r="I8" s="35">
        <v>13.06</v>
      </c>
      <c r="J8" s="61">
        <v>1</v>
      </c>
      <c r="K8" s="33"/>
      <c r="L8" s="33"/>
      <c r="M8" s="33"/>
      <c r="N8" s="33"/>
      <c r="O8" s="150"/>
      <c r="P8" s="33"/>
      <c r="Q8" s="33"/>
      <c r="R8" s="33"/>
      <c r="S8" s="33"/>
      <c r="T8" s="33"/>
      <c r="U8" s="150"/>
      <c r="V8" s="33"/>
      <c r="W8" s="33"/>
      <c r="X8" s="33"/>
      <c r="Y8" s="150"/>
      <c r="Z8" s="33"/>
      <c r="AA8" s="33"/>
      <c r="AB8" s="33"/>
      <c r="AC8" s="33"/>
      <c r="AD8" s="113"/>
      <c r="AE8"/>
      <c r="AF8"/>
      <c r="AG8"/>
      <c r="AH8"/>
    </row>
    <row r="9" spans="1:34" s="71" customFormat="1" ht="18">
      <c r="A9" s="32" t="s">
        <v>80</v>
      </c>
      <c r="B9" s="32"/>
      <c r="C9" s="32"/>
      <c r="D9" s="32">
        <v>2</v>
      </c>
      <c r="E9" s="33"/>
      <c r="F9" s="33"/>
      <c r="G9" s="60" t="s">
        <v>37</v>
      </c>
      <c r="H9" s="63" t="s">
        <v>192</v>
      </c>
      <c r="I9" s="75">
        <v>12.9</v>
      </c>
      <c r="J9" s="61">
        <v>2</v>
      </c>
      <c r="K9" s="33"/>
      <c r="L9" s="33"/>
      <c r="M9" s="33"/>
      <c r="N9" s="33"/>
      <c r="O9" s="150"/>
      <c r="P9" s="33"/>
      <c r="Q9" s="76" t="s">
        <v>28</v>
      </c>
      <c r="R9" s="33"/>
      <c r="S9" s="33"/>
      <c r="T9" s="33"/>
      <c r="U9" s="150"/>
      <c r="V9" s="33"/>
      <c r="W9" s="33"/>
      <c r="X9" s="33"/>
      <c r="Y9" s="150"/>
      <c r="Z9" s="33"/>
      <c r="AA9" s="33"/>
      <c r="AB9" s="33"/>
      <c r="AC9" s="33"/>
      <c r="AD9" s="113"/>
      <c r="AE9"/>
      <c r="AF9"/>
      <c r="AG9"/>
      <c r="AH9"/>
    </row>
    <row r="10" spans="1:34" s="71" customFormat="1" ht="18">
      <c r="A10" s="73" t="s">
        <v>47</v>
      </c>
      <c r="B10" s="39">
        <v>6</v>
      </c>
      <c r="C10" s="63" t="s">
        <v>193</v>
      </c>
      <c r="D10" s="39">
        <v>7.03</v>
      </c>
      <c r="E10" s="61">
        <v>4</v>
      </c>
      <c r="F10" s="58"/>
      <c r="G10" s="77" t="s">
        <v>48</v>
      </c>
      <c r="H10" s="51" t="s">
        <v>142</v>
      </c>
      <c r="I10" s="35">
        <v>5.16</v>
      </c>
      <c r="J10" s="61">
        <v>3</v>
      </c>
      <c r="K10" s="33"/>
      <c r="L10" s="33"/>
      <c r="M10" s="33"/>
      <c r="N10" s="33"/>
      <c r="O10" s="150"/>
      <c r="P10" s="33"/>
      <c r="Q10" s="32" t="s">
        <v>79</v>
      </c>
      <c r="R10" s="32"/>
      <c r="S10" s="32">
        <v>12</v>
      </c>
      <c r="T10" s="33"/>
      <c r="U10" s="150"/>
      <c r="V10" s="33"/>
      <c r="W10" s="33"/>
      <c r="X10" s="33"/>
      <c r="Y10" s="150"/>
      <c r="Z10" s="33"/>
      <c r="AA10" s="33"/>
      <c r="AB10" s="33"/>
      <c r="AC10" s="33"/>
      <c r="AD10" s="113"/>
      <c r="AE10"/>
      <c r="AF10"/>
      <c r="AG10"/>
      <c r="AH10"/>
    </row>
    <row r="11" spans="1:34" s="71" customFormat="1" ht="18">
      <c r="A11" s="60" t="s">
        <v>37</v>
      </c>
      <c r="B11" s="61">
        <v>7</v>
      </c>
      <c r="C11" s="51" t="s">
        <v>140</v>
      </c>
      <c r="D11" s="61">
        <v>15.33</v>
      </c>
      <c r="E11" s="61">
        <v>1</v>
      </c>
      <c r="F11" s="58"/>
      <c r="G11" s="189" t="s">
        <v>49</v>
      </c>
      <c r="H11" s="38">
        <f>IF(D20=4,#REF!,(IF(D21=4,C20,(IF(D22=4,C21,(IF(D23=4,C22,4.4)))))))</f>
        <v>4.4</v>
      </c>
      <c r="I11" s="37"/>
      <c r="J11" s="61"/>
      <c r="K11" s="33"/>
      <c r="L11" s="33"/>
      <c r="M11" s="33"/>
      <c r="N11" s="33"/>
      <c r="O11" s="150"/>
      <c r="P11" s="33"/>
      <c r="Q11" s="73" t="s">
        <v>47</v>
      </c>
      <c r="R11" s="63" t="s">
        <v>136</v>
      </c>
      <c r="S11" s="35">
        <v>13</v>
      </c>
      <c r="T11" s="35">
        <v>1</v>
      </c>
      <c r="U11" s="180"/>
      <c r="V11" s="33"/>
      <c r="W11" s="33"/>
      <c r="X11" s="33"/>
      <c r="Y11" s="150"/>
      <c r="Z11" s="33"/>
      <c r="AA11" s="33"/>
      <c r="AB11" s="33"/>
      <c r="AC11" s="33"/>
      <c r="AD11" s="113"/>
      <c r="AE11"/>
      <c r="AF11"/>
      <c r="AG11"/>
      <c r="AH11"/>
    </row>
    <row r="12" spans="1:34" s="71" customFormat="1" ht="18">
      <c r="A12" s="77" t="s">
        <v>48</v>
      </c>
      <c r="B12" s="61">
        <v>18</v>
      </c>
      <c r="C12" s="63" t="s">
        <v>192</v>
      </c>
      <c r="D12" s="61">
        <v>7.53</v>
      </c>
      <c r="E12" s="61">
        <v>3</v>
      </c>
      <c r="F12" s="58"/>
      <c r="G12" s="33"/>
      <c r="H12" s="33"/>
      <c r="I12" s="33"/>
      <c r="J12" s="150"/>
      <c r="K12" s="33"/>
      <c r="L12" s="32" t="s">
        <v>81</v>
      </c>
      <c r="M12" s="33"/>
      <c r="N12" s="33"/>
      <c r="O12" s="150"/>
      <c r="P12" s="33"/>
      <c r="Q12" s="60" t="s">
        <v>37</v>
      </c>
      <c r="R12" s="63" t="s">
        <v>204</v>
      </c>
      <c r="S12" s="75">
        <v>10.57</v>
      </c>
      <c r="T12" s="75">
        <v>2</v>
      </c>
      <c r="U12" s="180"/>
      <c r="V12" s="32" t="s">
        <v>82</v>
      </c>
      <c r="W12" s="33"/>
      <c r="X12" s="33"/>
      <c r="Y12" s="150"/>
      <c r="Z12" s="33"/>
      <c r="AA12" s="33"/>
      <c r="AB12" s="33"/>
      <c r="AC12" s="33"/>
      <c r="AD12" s="113"/>
      <c r="AE12"/>
      <c r="AF12"/>
      <c r="AG12"/>
      <c r="AH12"/>
    </row>
    <row r="13" spans="1:34" s="71" customFormat="1" ht="18">
      <c r="A13" s="78" t="s">
        <v>49</v>
      </c>
      <c r="B13" s="62">
        <v>19</v>
      </c>
      <c r="C13" s="63" t="s">
        <v>204</v>
      </c>
      <c r="D13" s="62">
        <v>9.07</v>
      </c>
      <c r="E13" s="61">
        <v>2</v>
      </c>
      <c r="F13" s="58"/>
      <c r="G13" s="33"/>
      <c r="H13" s="33"/>
      <c r="I13" s="33"/>
      <c r="J13" s="150"/>
      <c r="K13" s="33"/>
      <c r="L13" s="32" t="s">
        <v>79</v>
      </c>
      <c r="M13" s="32"/>
      <c r="N13" s="32">
        <v>10</v>
      </c>
      <c r="O13" s="149"/>
      <c r="P13" s="33"/>
      <c r="Q13" s="77" t="s">
        <v>48</v>
      </c>
      <c r="R13" s="64" t="s">
        <v>176</v>
      </c>
      <c r="S13" s="35">
        <v>8.17</v>
      </c>
      <c r="T13" s="35">
        <v>4</v>
      </c>
      <c r="U13" s="180"/>
      <c r="V13" s="32" t="s">
        <v>79</v>
      </c>
      <c r="W13" s="32"/>
      <c r="X13" s="32">
        <v>16</v>
      </c>
      <c r="Y13" s="149"/>
      <c r="Z13" s="33"/>
      <c r="AA13" s="33"/>
      <c r="AB13" s="33"/>
      <c r="AC13" s="33"/>
      <c r="AD13" s="113"/>
      <c r="AE13"/>
      <c r="AF13"/>
      <c r="AG13"/>
      <c r="AH13"/>
    </row>
    <row r="14" spans="1:34" s="71" customFormat="1" ht="18">
      <c r="A14" s="32" t="s">
        <v>83</v>
      </c>
      <c r="B14" s="32"/>
      <c r="C14" s="32"/>
      <c r="D14" s="32">
        <v>3</v>
      </c>
      <c r="E14" s="33"/>
      <c r="F14" s="33"/>
      <c r="G14" s="33"/>
      <c r="H14" s="33"/>
      <c r="I14" s="33"/>
      <c r="J14" s="150"/>
      <c r="K14" s="33"/>
      <c r="L14" s="73" t="s">
        <v>47</v>
      </c>
      <c r="M14" s="168" t="s">
        <v>203</v>
      </c>
      <c r="N14" s="35">
        <v>4.8</v>
      </c>
      <c r="O14" s="61">
        <v>3</v>
      </c>
      <c r="P14" s="33"/>
      <c r="Q14" s="78" t="s">
        <v>49</v>
      </c>
      <c r="R14" s="155" t="s">
        <v>193</v>
      </c>
      <c r="S14" s="37">
        <v>10.03</v>
      </c>
      <c r="T14" s="37">
        <v>3</v>
      </c>
      <c r="U14" s="75"/>
      <c r="V14" s="73" t="s">
        <v>47</v>
      </c>
      <c r="W14" s="155" t="s">
        <v>136</v>
      </c>
      <c r="X14" s="39">
        <v>11.6</v>
      </c>
      <c r="Y14" s="61">
        <v>2</v>
      </c>
      <c r="Z14" s="33"/>
      <c r="AA14" s="33"/>
      <c r="AB14" s="33"/>
      <c r="AC14" s="33"/>
      <c r="AD14" s="113"/>
      <c r="AE14"/>
      <c r="AF14"/>
      <c r="AG14"/>
      <c r="AH14"/>
    </row>
    <row r="15" spans="1:34" s="71" customFormat="1" ht="18">
      <c r="A15" s="73" t="s">
        <v>47</v>
      </c>
      <c r="B15" s="39">
        <v>4</v>
      </c>
      <c r="C15" s="51" t="s">
        <v>176</v>
      </c>
      <c r="D15" s="39">
        <v>8.17</v>
      </c>
      <c r="E15" s="61">
        <v>1</v>
      </c>
      <c r="F15" s="58"/>
      <c r="G15" s="33"/>
      <c r="H15" s="33"/>
      <c r="I15" s="33"/>
      <c r="J15" s="150"/>
      <c r="K15" s="33"/>
      <c r="L15" s="60" t="s">
        <v>37</v>
      </c>
      <c r="M15" s="155" t="s">
        <v>193</v>
      </c>
      <c r="N15" s="75">
        <v>10.04</v>
      </c>
      <c r="O15" s="61">
        <v>2</v>
      </c>
      <c r="P15" s="33"/>
      <c r="Q15" s="33"/>
      <c r="R15" s="33"/>
      <c r="S15" s="33"/>
      <c r="T15" s="33"/>
      <c r="U15" s="150"/>
      <c r="V15" s="60" t="s">
        <v>37</v>
      </c>
      <c r="W15" s="168" t="s">
        <v>140</v>
      </c>
      <c r="X15" s="61">
        <v>15.43</v>
      </c>
      <c r="Y15" s="61">
        <v>1</v>
      </c>
      <c r="Z15" s="33"/>
      <c r="AA15" s="33"/>
      <c r="AB15" s="33"/>
      <c r="AC15" s="33"/>
      <c r="AD15" s="113"/>
      <c r="AE15"/>
      <c r="AF15"/>
      <c r="AG15"/>
      <c r="AH15"/>
    </row>
    <row r="16" spans="1:34" s="71" customFormat="1" ht="18">
      <c r="A16" s="60" t="s">
        <v>37</v>
      </c>
      <c r="B16" s="61">
        <v>9</v>
      </c>
      <c r="C16" s="63" t="s">
        <v>205</v>
      </c>
      <c r="D16" s="61">
        <v>6.47</v>
      </c>
      <c r="E16" s="61">
        <v>3</v>
      </c>
      <c r="F16" s="58"/>
      <c r="G16" s="33"/>
      <c r="H16" s="33"/>
      <c r="I16" s="33"/>
      <c r="J16" s="150"/>
      <c r="K16" s="33"/>
      <c r="L16" s="77" t="s">
        <v>48</v>
      </c>
      <c r="M16" s="155" t="s">
        <v>205</v>
      </c>
      <c r="N16" s="35">
        <v>11.67</v>
      </c>
      <c r="O16" s="61">
        <v>1</v>
      </c>
      <c r="P16" s="33"/>
      <c r="Q16" s="32" t="s">
        <v>84</v>
      </c>
      <c r="R16" s="40"/>
      <c r="S16" s="32">
        <v>13</v>
      </c>
      <c r="T16" s="33"/>
      <c r="U16" s="150"/>
      <c r="V16" s="77" t="s">
        <v>48</v>
      </c>
      <c r="W16" s="155" t="s">
        <v>204</v>
      </c>
      <c r="X16" s="61">
        <v>7.57</v>
      </c>
      <c r="Y16" s="61">
        <v>4</v>
      </c>
      <c r="Z16" s="33"/>
      <c r="AA16" s="33"/>
      <c r="AB16" s="33"/>
      <c r="AC16" s="33"/>
      <c r="AD16" s="113"/>
      <c r="AE16"/>
      <c r="AF16"/>
      <c r="AG16"/>
      <c r="AH16"/>
    </row>
    <row r="17" spans="1:34" s="71" customFormat="1" ht="18">
      <c r="A17" s="77" t="s">
        <v>48</v>
      </c>
      <c r="B17" s="61">
        <v>16</v>
      </c>
      <c r="C17" s="51" t="s">
        <v>142</v>
      </c>
      <c r="D17" s="61">
        <v>4.07</v>
      </c>
      <c r="E17" s="61">
        <v>4</v>
      </c>
      <c r="F17" s="58"/>
      <c r="G17" s="32" t="s">
        <v>84</v>
      </c>
      <c r="H17" s="32"/>
      <c r="I17" s="32">
        <v>8</v>
      </c>
      <c r="J17" s="149"/>
      <c r="K17" s="33"/>
      <c r="L17" s="33"/>
      <c r="M17" s="33"/>
      <c r="N17" s="33"/>
      <c r="O17" s="150"/>
      <c r="P17" s="33"/>
      <c r="Q17" s="73" t="s">
        <v>47</v>
      </c>
      <c r="R17" s="51" t="s">
        <v>202</v>
      </c>
      <c r="S17" s="39">
        <v>12</v>
      </c>
      <c r="T17" s="39">
        <v>2</v>
      </c>
      <c r="U17" s="74"/>
      <c r="V17" s="78" t="s">
        <v>49</v>
      </c>
      <c r="W17" s="168" t="s">
        <v>202</v>
      </c>
      <c r="X17" s="62">
        <v>11.03</v>
      </c>
      <c r="Y17" s="61">
        <v>3</v>
      </c>
      <c r="Z17" s="33"/>
      <c r="AA17" s="33"/>
      <c r="AB17" s="33"/>
      <c r="AC17" s="33"/>
      <c r="AD17" s="113"/>
      <c r="AE17"/>
      <c r="AF17"/>
      <c r="AG17"/>
      <c r="AH17"/>
    </row>
    <row r="18" spans="1:34" s="71" customFormat="1" ht="18">
      <c r="A18" s="78" t="s">
        <v>49</v>
      </c>
      <c r="B18" s="62">
        <v>21</v>
      </c>
      <c r="C18" s="63" t="s">
        <v>240</v>
      </c>
      <c r="D18" s="62">
        <v>7.03</v>
      </c>
      <c r="E18" s="61">
        <v>2</v>
      </c>
      <c r="F18" s="58"/>
      <c r="G18" s="188" t="s">
        <v>47</v>
      </c>
      <c r="H18" s="80">
        <v>4.1</v>
      </c>
      <c r="I18" s="39" t="s">
        <v>85</v>
      </c>
      <c r="J18" s="61"/>
      <c r="K18" s="33"/>
      <c r="L18" s="33"/>
      <c r="M18" s="33"/>
      <c r="N18" s="33"/>
      <c r="O18" s="150"/>
      <c r="P18" s="33"/>
      <c r="Q18" s="60" t="s">
        <v>37</v>
      </c>
      <c r="R18" s="51" t="s">
        <v>140</v>
      </c>
      <c r="S18" s="61">
        <v>12.66</v>
      </c>
      <c r="T18" s="61">
        <v>1</v>
      </c>
      <c r="U18" s="180"/>
      <c r="V18" s="33"/>
      <c r="W18" s="33"/>
      <c r="X18" s="33"/>
      <c r="Y18" s="150"/>
      <c r="Z18" s="33"/>
      <c r="AA18" s="33"/>
      <c r="AB18" s="33"/>
      <c r="AC18" s="33"/>
      <c r="AD18" s="113"/>
      <c r="AE18"/>
      <c r="AF18"/>
      <c r="AG18"/>
      <c r="AH18"/>
    </row>
    <row r="19" spans="1:34" s="71" customFormat="1" ht="18">
      <c r="A19" s="32" t="s">
        <v>86</v>
      </c>
      <c r="B19" s="32"/>
      <c r="C19" s="32"/>
      <c r="D19" s="32">
        <v>4</v>
      </c>
      <c r="E19" s="33"/>
      <c r="F19" s="33"/>
      <c r="G19" s="60" t="s">
        <v>37</v>
      </c>
      <c r="H19" s="63" t="s">
        <v>193</v>
      </c>
      <c r="I19" s="61">
        <v>9.34</v>
      </c>
      <c r="J19" s="61">
        <v>2</v>
      </c>
      <c r="K19" s="33"/>
      <c r="L19" s="33"/>
      <c r="M19" s="33"/>
      <c r="N19" s="33"/>
      <c r="O19" s="150"/>
      <c r="P19" s="33"/>
      <c r="Q19" s="77" t="s">
        <v>48</v>
      </c>
      <c r="R19" s="81" t="s">
        <v>242</v>
      </c>
      <c r="S19" s="61">
        <v>5.5</v>
      </c>
      <c r="T19" s="61">
        <v>4</v>
      </c>
      <c r="U19" s="180"/>
      <c r="V19" s="33"/>
      <c r="W19" s="33"/>
      <c r="X19" s="33"/>
      <c r="Y19" s="150"/>
      <c r="Z19" s="33"/>
      <c r="AA19" s="33" t="s">
        <v>85</v>
      </c>
      <c r="AB19" s="32" t="s">
        <v>87</v>
      </c>
      <c r="AC19" s="32">
        <v>18</v>
      </c>
      <c r="AD19" s="113"/>
      <c r="AE19"/>
      <c r="AF19"/>
      <c r="AG19"/>
      <c r="AH19"/>
    </row>
    <row r="20" spans="1:34" s="71" customFormat="1" ht="18">
      <c r="A20" s="73" t="s">
        <v>47</v>
      </c>
      <c r="B20" s="39">
        <v>3</v>
      </c>
      <c r="C20" s="51" t="s">
        <v>143</v>
      </c>
      <c r="D20" s="39">
        <v>11.44</v>
      </c>
      <c r="E20" s="61">
        <v>2</v>
      </c>
      <c r="F20" s="58"/>
      <c r="G20" s="77" t="s">
        <v>48</v>
      </c>
      <c r="H20" s="63" t="s">
        <v>207</v>
      </c>
      <c r="I20" s="61">
        <v>12.67</v>
      </c>
      <c r="J20" s="61">
        <v>1</v>
      </c>
      <c r="K20" s="33"/>
      <c r="L20" s="33"/>
      <c r="M20" s="33"/>
      <c r="N20" s="33"/>
      <c r="O20" s="150"/>
      <c r="P20" s="33"/>
      <c r="Q20" s="78" t="s">
        <v>49</v>
      </c>
      <c r="R20" s="155" t="s">
        <v>205</v>
      </c>
      <c r="S20" s="62">
        <v>6.47</v>
      </c>
      <c r="T20" s="62">
        <v>3</v>
      </c>
      <c r="U20" s="180"/>
      <c r="V20" s="33"/>
      <c r="W20" s="33"/>
      <c r="X20" s="33"/>
      <c r="Y20" s="150"/>
      <c r="Z20" s="33"/>
      <c r="AA20" s="73" t="s">
        <v>47</v>
      </c>
      <c r="AB20" s="168" t="s">
        <v>140</v>
      </c>
      <c r="AC20" s="39">
        <v>16.33</v>
      </c>
      <c r="AD20" s="243">
        <v>1</v>
      </c>
      <c r="AE20"/>
      <c r="AF20"/>
      <c r="AG20"/>
      <c r="AH20"/>
    </row>
    <row r="21" spans="1:34" s="71" customFormat="1" ht="18">
      <c r="A21" s="60" t="s">
        <v>37</v>
      </c>
      <c r="B21" s="61">
        <v>10</v>
      </c>
      <c r="C21" s="51" t="s">
        <v>168</v>
      </c>
      <c r="D21" s="61">
        <v>11.5</v>
      </c>
      <c r="E21" s="61">
        <v>1</v>
      </c>
      <c r="F21" s="58"/>
      <c r="G21" s="189" t="s">
        <v>49</v>
      </c>
      <c r="H21" s="51" t="s">
        <v>209</v>
      </c>
      <c r="I21" s="62" t="s">
        <v>243</v>
      </c>
      <c r="J21" s="61"/>
      <c r="K21" s="33"/>
      <c r="L21" s="33"/>
      <c r="M21" s="33"/>
      <c r="N21" s="33"/>
      <c r="O21" s="150"/>
      <c r="P21" s="33"/>
      <c r="Q21" s="33"/>
      <c r="R21" s="33"/>
      <c r="S21" s="33"/>
      <c r="T21" s="33"/>
      <c r="U21" s="150"/>
      <c r="V21" s="33"/>
      <c r="W21" s="33"/>
      <c r="X21" s="33"/>
      <c r="Y21" s="150"/>
      <c r="Z21" s="33"/>
      <c r="AA21" s="60" t="s">
        <v>37</v>
      </c>
      <c r="AB21" s="155" t="s">
        <v>136</v>
      </c>
      <c r="AC21" s="61">
        <v>8.2</v>
      </c>
      <c r="AD21" s="243">
        <v>4</v>
      </c>
      <c r="AE21"/>
      <c r="AF21"/>
      <c r="AG21"/>
      <c r="AH21"/>
    </row>
    <row r="22" spans="1:34" s="71" customFormat="1" ht="18">
      <c r="A22" s="77" t="s">
        <v>48</v>
      </c>
      <c r="B22" s="61">
        <v>15</v>
      </c>
      <c r="C22" s="63" t="s">
        <v>236</v>
      </c>
      <c r="D22" s="61">
        <v>4.74</v>
      </c>
      <c r="E22" s="61">
        <v>3</v>
      </c>
      <c r="F22" s="58"/>
      <c r="G22" s="33"/>
      <c r="H22" s="33"/>
      <c r="I22" s="33"/>
      <c r="J22" s="150"/>
      <c r="K22" s="33"/>
      <c r="L22" s="33"/>
      <c r="M22" s="33"/>
      <c r="N22" s="33"/>
      <c r="O22" s="150"/>
      <c r="P22" s="33"/>
      <c r="Q22" s="32" t="s">
        <v>88</v>
      </c>
      <c r="R22" s="32"/>
      <c r="S22" s="32">
        <v>14</v>
      </c>
      <c r="T22" s="33"/>
      <c r="U22" s="150"/>
      <c r="V22" s="33"/>
      <c r="W22" s="33"/>
      <c r="X22" s="33"/>
      <c r="Y22" s="150"/>
      <c r="Z22" s="33"/>
      <c r="AA22" s="77" t="s">
        <v>48</v>
      </c>
      <c r="AB22" s="168" t="s">
        <v>143</v>
      </c>
      <c r="AC22" s="61">
        <v>10.16</v>
      </c>
      <c r="AD22" s="243">
        <v>2</v>
      </c>
      <c r="AE22"/>
      <c r="AF22"/>
      <c r="AG22"/>
      <c r="AH22"/>
    </row>
    <row r="23" spans="1:34" s="71" customFormat="1" ht="18">
      <c r="A23" s="78" t="s">
        <v>49</v>
      </c>
      <c r="B23" s="62">
        <v>22</v>
      </c>
      <c r="C23" s="50">
        <v>22</v>
      </c>
      <c r="D23" s="62"/>
      <c r="E23" s="61"/>
      <c r="F23" s="58"/>
      <c r="G23" s="33"/>
      <c r="H23" s="33"/>
      <c r="I23" s="33"/>
      <c r="J23" s="150"/>
      <c r="K23" s="33"/>
      <c r="L23" s="32" t="s">
        <v>84</v>
      </c>
      <c r="M23" s="40"/>
      <c r="N23" s="32">
        <v>11</v>
      </c>
      <c r="O23" s="149"/>
      <c r="P23" s="33"/>
      <c r="Q23" s="73" t="s">
        <v>47</v>
      </c>
      <c r="R23" s="51" t="s">
        <v>168</v>
      </c>
      <c r="S23" s="39">
        <v>9.04</v>
      </c>
      <c r="T23" s="39">
        <v>2</v>
      </c>
      <c r="U23" s="180"/>
      <c r="V23" s="33"/>
      <c r="W23" s="33"/>
      <c r="X23" s="33"/>
      <c r="Y23" s="150"/>
      <c r="Z23" s="33"/>
      <c r="AA23" s="78" t="s">
        <v>49</v>
      </c>
      <c r="AB23" s="168" t="s">
        <v>167</v>
      </c>
      <c r="AC23" s="62">
        <v>9.77</v>
      </c>
      <c r="AD23" s="243">
        <v>3</v>
      </c>
      <c r="AE23"/>
      <c r="AF23"/>
      <c r="AG23"/>
      <c r="AH23"/>
    </row>
    <row r="24" spans="1:34" s="71" customFormat="1" ht="18">
      <c r="A24" s="32" t="s">
        <v>89</v>
      </c>
      <c r="B24" s="32"/>
      <c r="C24" s="32"/>
      <c r="D24" s="32">
        <v>5</v>
      </c>
      <c r="E24" s="33"/>
      <c r="F24" s="33"/>
      <c r="G24" s="33"/>
      <c r="H24" s="33"/>
      <c r="I24" s="33"/>
      <c r="J24" s="150"/>
      <c r="K24" s="33"/>
      <c r="L24" s="73" t="s">
        <v>47</v>
      </c>
      <c r="M24" s="155" t="s">
        <v>192</v>
      </c>
      <c r="N24" s="39">
        <v>12.34</v>
      </c>
      <c r="O24" s="61">
        <v>1</v>
      </c>
      <c r="P24" s="33"/>
      <c r="Q24" s="60" t="s">
        <v>37</v>
      </c>
      <c r="R24" s="51" t="s">
        <v>167</v>
      </c>
      <c r="S24" s="61">
        <v>11.66</v>
      </c>
      <c r="T24" s="61">
        <v>1</v>
      </c>
      <c r="U24" s="180"/>
      <c r="V24" s="33"/>
      <c r="W24" s="33"/>
      <c r="X24" s="33"/>
      <c r="Y24" s="150"/>
      <c r="Z24" s="33"/>
      <c r="AA24" s="33"/>
      <c r="AB24" s="33"/>
      <c r="AC24" s="33"/>
      <c r="AD24" s="113"/>
      <c r="AE24"/>
      <c r="AF24"/>
      <c r="AG24"/>
      <c r="AH24"/>
    </row>
    <row r="25" spans="1:34" s="71" customFormat="1" ht="18">
      <c r="A25" s="73" t="s">
        <v>47</v>
      </c>
      <c r="B25" s="39">
        <v>5</v>
      </c>
      <c r="C25" s="51" t="s">
        <v>167</v>
      </c>
      <c r="D25" s="39">
        <v>13.5</v>
      </c>
      <c r="E25" s="61">
        <v>2</v>
      </c>
      <c r="F25" s="33"/>
      <c r="G25" s="33"/>
      <c r="H25" s="33"/>
      <c r="I25" s="33"/>
      <c r="J25" s="150"/>
      <c r="K25" s="33"/>
      <c r="L25" s="60" t="s">
        <v>37</v>
      </c>
      <c r="M25" s="155" t="s">
        <v>207</v>
      </c>
      <c r="N25" s="61">
        <v>10.63</v>
      </c>
      <c r="O25" s="61">
        <v>2</v>
      </c>
      <c r="P25" s="33"/>
      <c r="Q25" s="77" t="s">
        <v>48</v>
      </c>
      <c r="R25" s="51" t="s">
        <v>133</v>
      </c>
      <c r="S25" s="61">
        <v>8.07</v>
      </c>
      <c r="T25" s="61">
        <v>4</v>
      </c>
      <c r="U25" s="180"/>
      <c r="V25" s="32" t="s">
        <v>84</v>
      </c>
      <c r="W25" s="40"/>
      <c r="X25" s="32">
        <v>17</v>
      </c>
      <c r="Y25" s="149"/>
      <c r="Z25" s="33"/>
      <c r="AA25" s="33"/>
      <c r="AB25" s="33"/>
      <c r="AC25" s="33"/>
      <c r="AD25" s="113"/>
      <c r="AE25"/>
      <c r="AF25"/>
      <c r="AG25"/>
      <c r="AH25"/>
    </row>
    <row r="26" spans="1:34" s="71" customFormat="1" ht="18">
      <c r="A26" s="60" t="s">
        <v>37</v>
      </c>
      <c r="B26" s="61">
        <v>8</v>
      </c>
      <c r="C26" s="63" t="s">
        <v>206</v>
      </c>
      <c r="D26" s="61">
        <v>8.37</v>
      </c>
      <c r="E26" s="61">
        <v>4</v>
      </c>
      <c r="F26" s="33"/>
      <c r="G26" s="33"/>
      <c r="H26" s="33" t="s">
        <v>244</v>
      </c>
      <c r="I26" s="33"/>
      <c r="J26" s="150"/>
      <c r="K26" s="33"/>
      <c r="L26" s="77" t="s">
        <v>48</v>
      </c>
      <c r="M26" s="155" t="s">
        <v>206</v>
      </c>
      <c r="N26" s="61">
        <v>9.57</v>
      </c>
      <c r="O26" s="61">
        <v>3</v>
      </c>
      <c r="P26" s="33"/>
      <c r="Q26" s="78" t="s">
        <v>49</v>
      </c>
      <c r="R26" s="155" t="s">
        <v>207</v>
      </c>
      <c r="S26" s="62">
        <v>8.26</v>
      </c>
      <c r="T26" s="62">
        <v>3</v>
      </c>
      <c r="U26" s="74"/>
      <c r="V26" s="73" t="s">
        <v>47</v>
      </c>
      <c r="W26" s="168" t="s">
        <v>167</v>
      </c>
      <c r="X26" s="39">
        <v>7.43</v>
      </c>
      <c r="Y26" s="61">
        <v>2</v>
      </c>
      <c r="Z26" s="33"/>
      <c r="AA26" s="33"/>
      <c r="AB26" s="33"/>
      <c r="AC26" s="33"/>
      <c r="AD26" s="113"/>
      <c r="AE26"/>
      <c r="AF26"/>
      <c r="AG26"/>
      <c r="AH26"/>
    </row>
    <row r="27" spans="1:34" s="71" customFormat="1" ht="18">
      <c r="A27" s="77" t="s">
        <v>48</v>
      </c>
      <c r="B27" s="61">
        <v>17</v>
      </c>
      <c r="C27" s="63" t="s">
        <v>207</v>
      </c>
      <c r="D27" s="61">
        <v>9.7</v>
      </c>
      <c r="E27" s="61">
        <v>3</v>
      </c>
      <c r="F27" s="33"/>
      <c r="G27" s="32" t="s">
        <v>88</v>
      </c>
      <c r="H27" s="40"/>
      <c r="I27" s="32">
        <v>9</v>
      </c>
      <c r="J27" s="149"/>
      <c r="K27" s="33"/>
      <c r="L27" s="33"/>
      <c r="M27" s="33"/>
      <c r="N27" s="33"/>
      <c r="O27" s="150"/>
      <c r="P27" s="33"/>
      <c r="Q27" s="33"/>
      <c r="R27" s="33"/>
      <c r="S27" s="33"/>
      <c r="T27" s="33"/>
      <c r="U27" s="150"/>
      <c r="V27" s="60" t="s">
        <v>37</v>
      </c>
      <c r="W27" s="168" t="s">
        <v>168</v>
      </c>
      <c r="X27" s="61">
        <v>6.46</v>
      </c>
      <c r="Y27" s="61">
        <v>3</v>
      </c>
      <c r="Z27" s="33"/>
      <c r="AA27" s="33"/>
      <c r="AB27" s="33"/>
      <c r="AC27" s="33"/>
      <c r="AD27" s="113"/>
      <c r="AE27"/>
      <c r="AF27"/>
      <c r="AG27"/>
      <c r="AH27"/>
    </row>
    <row r="28" spans="1:34" s="71" customFormat="1" ht="18">
      <c r="A28" s="78" t="s">
        <v>49</v>
      </c>
      <c r="B28" s="62">
        <v>20</v>
      </c>
      <c r="C28" s="63" t="s">
        <v>169</v>
      </c>
      <c r="D28" s="62">
        <v>14.9</v>
      </c>
      <c r="E28" s="61">
        <v>1</v>
      </c>
      <c r="F28" s="33"/>
      <c r="G28" s="73" t="s">
        <v>47</v>
      </c>
      <c r="H28" s="63" t="s">
        <v>205</v>
      </c>
      <c r="I28" s="39"/>
      <c r="J28" s="61"/>
      <c r="K28" s="33"/>
      <c r="L28" s="33"/>
      <c r="M28" s="33"/>
      <c r="N28" s="33"/>
      <c r="O28" s="150"/>
      <c r="P28" s="33"/>
      <c r="Q28" s="32" t="s">
        <v>90</v>
      </c>
      <c r="R28" s="40"/>
      <c r="S28" s="32">
        <v>15</v>
      </c>
      <c r="T28" s="33"/>
      <c r="U28" s="150"/>
      <c r="V28" s="77" t="s">
        <v>48</v>
      </c>
      <c r="W28" s="168" t="s">
        <v>143</v>
      </c>
      <c r="X28" s="61">
        <v>14.83</v>
      </c>
      <c r="Y28" s="61">
        <v>1</v>
      </c>
      <c r="Z28" s="33"/>
      <c r="AA28" s="33"/>
      <c r="AB28" s="33"/>
      <c r="AC28" s="33"/>
      <c r="AD28" s="113"/>
      <c r="AE28"/>
      <c r="AF28"/>
      <c r="AG28"/>
      <c r="AH28"/>
    </row>
    <row r="29" spans="1:34" s="71" customFormat="1" ht="18">
      <c r="A29" s="32" t="s">
        <v>91</v>
      </c>
      <c r="B29" s="32"/>
      <c r="C29" s="32"/>
      <c r="D29" s="32">
        <v>6</v>
      </c>
      <c r="E29" s="33"/>
      <c r="F29" s="33"/>
      <c r="G29" s="60" t="s">
        <v>37</v>
      </c>
      <c r="H29" s="63" t="s">
        <v>236</v>
      </c>
      <c r="I29" s="61" t="s">
        <v>243</v>
      </c>
      <c r="J29" s="61"/>
      <c r="K29" s="33"/>
      <c r="L29" s="33"/>
      <c r="M29" s="33"/>
      <c r="N29" s="33"/>
      <c r="O29" s="150"/>
      <c r="P29" s="33"/>
      <c r="Q29" s="73" t="s">
        <v>47</v>
      </c>
      <c r="R29" s="51" t="s">
        <v>143</v>
      </c>
      <c r="S29" s="39">
        <v>15.4</v>
      </c>
      <c r="T29" s="61">
        <v>1</v>
      </c>
      <c r="U29" s="180"/>
      <c r="V29" s="189" t="s">
        <v>49</v>
      </c>
      <c r="W29" s="155" t="s">
        <v>169</v>
      </c>
      <c r="X29" s="62">
        <v>6.3</v>
      </c>
      <c r="Y29" s="61">
        <v>4</v>
      </c>
      <c r="Z29" s="33"/>
      <c r="AA29" s="33"/>
      <c r="AB29" s="33"/>
      <c r="AC29" s="33"/>
      <c r="AD29" s="113"/>
      <c r="AE29"/>
      <c r="AF29"/>
      <c r="AG29"/>
      <c r="AH29"/>
    </row>
    <row r="30" spans="1:34" s="71" customFormat="1" ht="18">
      <c r="A30" s="73" t="s">
        <v>47</v>
      </c>
      <c r="B30" s="39">
        <v>2</v>
      </c>
      <c r="C30" s="51" t="s">
        <v>133</v>
      </c>
      <c r="D30" s="39">
        <v>10.84</v>
      </c>
      <c r="E30" s="61">
        <v>1</v>
      </c>
      <c r="F30" s="33"/>
      <c r="G30" s="77" t="s">
        <v>48</v>
      </c>
      <c r="H30" s="63" t="s">
        <v>206</v>
      </c>
      <c r="I30" s="61"/>
      <c r="J30" s="61"/>
      <c r="K30" s="33"/>
      <c r="L30" s="33"/>
      <c r="M30" s="33"/>
      <c r="N30" s="33"/>
      <c r="O30" s="150"/>
      <c r="P30" s="33"/>
      <c r="Q30" s="60" t="s">
        <v>37</v>
      </c>
      <c r="R30" s="63" t="s">
        <v>169</v>
      </c>
      <c r="S30" s="61">
        <v>12.5</v>
      </c>
      <c r="T30" s="61">
        <v>2</v>
      </c>
      <c r="U30" s="150"/>
      <c r="V30" s="33"/>
      <c r="W30" s="33"/>
      <c r="X30" s="33"/>
      <c r="Y30" s="150"/>
      <c r="Z30" s="33"/>
      <c r="AA30" s="33"/>
      <c r="AB30" s="33"/>
      <c r="AC30" s="33"/>
      <c r="AD30" s="113"/>
      <c r="AE30"/>
      <c r="AF30"/>
      <c r="AG30"/>
      <c r="AH30"/>
    </row>
    <row r="31" spans="1:34" s="71" customFormat="1" ht="18">
      <c r="A31" s="60" t="s">
        <v>37</v>
      </c>
      <c r="B31" s="61">
        <v>11</v>
      </c>
      <c r="C31" s="51" t="s">
        <v>208</v>
      </c>
      <c r="D31" s="61">
        <v>6.56</v>
      </c>
      <c r="E31" s="61">
        <v>2</v>
      </c>
      <c r="F31" s="33"/>
      <c r="G31" s="78" t="s">
        <v>49</v>
      </c>
      <c r="H31" s="82">
        <v>4.6</v>
      </c>
      <c r="I31" s="62"/>
      <c r="J31" s="61"/>
      <c r="K31" s="33"/>
      <c r="L31" s="33"/>
      <c r="M31" s="33"/>
      <c r="N31" s="33"/>
      <c r="O31" s="150"/>
      <c r="P31" s="33"/>
      <c r="Q31" s="77" t="s">
        <v>48</v>
      </c>
      <c r="R31" s="51" t="s">
        <v>208</v>
      </c>
      <c r="S31" s="61">
        <v>5.57</v>
      </c>
      <c r="T31" s="61">
        <v>4</v>
      </c>
      <c r="U31" s="150"/>
      <c r="V31" s="33"/>
      <c r="W31" s="33"/>
      <c r="X31" s="33"/>
      <c r="Y31" s="150"/>
      <c r="Z31" s="33"/>
      <c r="AA31" s="33"/>
      <c r="AB31" s="33"/>
      <c r="AC31" s="33"/>
      <c r="AD31" s="113"/>
      <c r="AE31"/>
      <c r="AF31"/>
      <c r="AG31"/>
      <c r="AH31"/>
    </row>
    <row r="32" spans="1:34" s="71" customFormat="1" ht="18">
      <c r="A32" s="77" t="s">
        <v>48</v>
      </c>
      <c r="B32" s="61">
        <v>14</v>
      </c>
      <c r="C32" s="51" t="s">
        <v>209</v>
      </c>
      <c r="D32" s="61">
        <v>3.13</v>
      </c>
      <c r="E32" s="61">
        <v>3</v>
      </c>
      <c r="F32" s="33"/>
      <c r="G32" s="33"/>
      <c r="H32" s="33"/>
      <c r="I32" s="33"/>
      <c r="J32" s="150"/>
      <c r="K32" s="33"/>
      <c r="L32" s="33"/>
      <c r="M32" s="33"/>
      <c r="N32" s="33"/>
      <c r="O32" s="150"/>
      <c r="P32" s="33"/>
      <c r="Q32" s="78" t="s">
        <v>49</v>
      </c>
      <c r="R32" s="155" t="s">
        <v>192</v>
      </c>
      <c r="S32" s="62">
        <v>8.9</v>
      </c>
      <c r="T32" s="61">
        <v>3</v>
      </c>
      <c r="U32" s="150"/>
      <c r="V32" s="33"/>
      <c r="W32" s="33"/>
      <c r="X32" s="33"/>
      <c r="Y32" s="150"/>
      <c r="Z32" s="33"/>
      <c r="AA32" s="33"/>
      <c r="AB32" s="33"/>
      <c r="AC32" s="33"/>
      <c r="AD32" s="113"/>
      <c r="AE32"/>
      <c r="AF32"/>
      <c r="AG32"/>
      <c r="AH32"/>
    </row>
    <row r="33" spans="1:34" s="71" customFormat="1" ht="18">
      <c r="A33" s="78" t="s">
        <v>49</v>
      </c>
      <c r="B33" s="62">
        <v>23</v>
      </c>
      <c r="C33" s="50">
        <v>23</v>
      </c>
      <c r="D33" s="62"/>
      <c r="E33" s="61"/>
      <c r="F33" s="33"/>
      <c r="G33" s="33"/>
      <c r="H33" s="33"/>
      <c r="I33" s="33"/>
      <c r="J33" s="150"/>
      <c r="K33" s="33"/>
      <c r="L33" s="33"/>
      <c r="M33" s="33"/>
      <c r="N33" s="33"/>
      <c r="O33" s="150"/>
      <c r="P33" s="33"/>
      <c r="Q33" s="33"/>
      <c r="R33" s="33"/>
      <c r="S33" s="33"/>
      <c r="T33" s="33"/>
      <c r="U33" s="150"/>
      <c r="V33" s="33"/>
      <c r="W33" s="33"/>
      <c r="X33" s="33"/>
      <c r="Y33" s="150"/>
      <c r="Z33" s="33"/>
      <c r="AA33" s="33"/>
      <c r="AB33" s="33"/>
      <c r="AC33" s="33"/>
      <c r="AD33" s="113"/>
      <c r="AE33"/>
      <c r="AF33"/>
      <c r="AG33"/>
      <c r="AH33"/>
    </row>
    <row r="34" spans="1:34" s="71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 s="113"/>
      <c r="AE34"/>
      <c r="AF34"/>
      <c r="AG34"/>
      <c r="AH34"/>
    </row>
    <row r="35" spans="1:34" s="71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113"/>
      <c r="AE35"/>
      <c r="AF35"/>
      <c r="AG35"/>
      <c r="AH35"/>
    </row>
    <row r="36" spans="1:34" s="71" customFormat="1" ht="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/>
      <c r="AF36"/>
      <c r="AG36"/>
      <c r="AH36"/>
    </row>
    <row r="37" spans="1:34" s="71" customFormat="1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/>
      <c r="AF37"/>
      <c r="AG37"/>
      <c r="AH37"/>
    </row>
    <row r="38" spans="1:34" s="71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71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71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71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71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7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71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71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71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71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="71" customFormat="1" ht="12.75"/>
    <row r="49" s="71" customFormat="1" ht="12.75"/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4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="80" zoomScaleNormal="80" workbookViewId="0" topLeftCell="A1">
      <selection activeCell="W24" sqref="W24"/>
    </sheetView>
  </sheetViews>
  <sheetFormatPr defaultColWidth="8.875" defaultRowHeight="15.75"/>
  <cols>
    <col min="1" max="1" width="9.50390625" style="0" customWidth="1"/>
    <col min="2" max="2" width="3.625" style="0" hidden="1" customWidth="1"/>
    <col min="3" max="3" width="18.625" style="0" customWidth="1"/>
    <col min="4" max="4" width="6.875" style="0" customWidth="1"/>
    <col min="5" max="5" width="2.875" style="0" bestFit="1" customWidth="1"/>
    <col min="6" max="6" width="7.625" style="0" customWidth="1"/>
    <col min="7" max="7" width="11.50390625" style="0" customWidth="1"/>
    <col min="8" max="8" width="17.125" style="0" bestFit="1" customWidth="1"/>
    <col min="9" max="9" width="7.375" style="0" customWidth="1"/>
    <col min="10" max="11" width="4.875" style="0" customWidth="1"/>
    <col min="12" max="12" width="10.375" style="0" customWidth="1"/>
    <col min="13" max="13" width="17.375" style="0" customWidth="1"/>
    <col min="14" max="14" width="7.375" style="0" customWidth="1"/>
    <col min="15" max="16" width="4.625" style="0" customWidth="1"/>
    <col min="17" max="17" width="11.00390625" style="0" customWidth="1"/>
    <col min="18" max="18" width="19.50390625" style="0" customWidth="1"/>
    <col min="19" max="19" width="8.375" style="0" customWidth="1"/>
    <col min="20" max="21" width="6.125" style="0" customWidth="1"/>
    <col min="22" max="22" width="11.875" style="0" customWidth="1"/>
    <col min="23" max="23" width="19.50390625" style="0" customWidth="1"/>
    <col min="24" max="24" width="7.875" style="0" bestFit="1" customWidth="1"/>
    <col min="25" max="25" width="4.125" style="0" customWidth="1"/>
  </cols>
  <sheetData>
    <row r="1" spans="1:2" ht="19.5">
      <c r="A1" s="31" t="s">
        <v>76</v>
      </c>
      <c r="B1" s="31"/>
    </row>
    <row r="2" spans="1:27" ht="18">
      <c r="A2" s="49"/>
      <c r="B2" s="49"/>
      <c r="C2" s="49"/>
      <c r="D2" s="49"/>
      <c r="E2" s="49"/>
      <c r="F2" s="49"/>
      <c r="G2" s="49"/>
      <c r="H2" s="49"/>
      <c r="I2" s="49"/>
      <c r="J2" s="49"/>
      <c r="K2" s="136"/>
      <c r="L2" s="49"/>
      <c r="M2" s="49"/>
      <c r="N2" s="49"/>
      <c r="O2" s="49"/>
      <c r="P2" s="136"/>
      <c r="Q2" s="49"/>
      <c r="R2" s="49"/>
      <c r="S2" s="49"/>
      <c r="T2" s="49"/>
      <c r="U2" s="136"/>
      <c r="V2" s="49"/>
      <c r="W2" s="49"/>
      <c r="X2" s="49"/>
      <c r="Y2" s="49"/>
      <c r="Z2" s="49"/>
      <c r="AA2" s="49"/>
    </row>
    <row r="3" spans="1:19" ht="15">
      <c r="A3" s="95" t="s">
        <v>46</v>
      </c>
      <c r="B3" s="96"/>
      <c r="C3" s="96"/>
      <c r="D3" s="96"/>
      <c r="E3" s="96"/>
      <c r="F3" s="96"/>
      <c r="H3" s="96"/>
      <c r="I3" s="96"/>
      <c r="J3" s="96"/>
      <c r="K3" s="96"/>
      <c r="L3" s="95" t="s">
        <v>97</v>
      </c>
      <c r="M3" s="96"/>
      <c r="N3" s="96"/>
      <c r="O3" s="96"/>
      <c r="P3" s="96"/>
      <c r="Q3" s="96"/>
      <c r="R3" s="96"/>
      <c r="S3" s="96"/>
    </row>
    <row r="4" spans="1:25" ht="18">
      <c r="A4" s="32" t="s">
        <v>98</v>
      </c>
      <c r="B4" s="32"/>
      <c r="C4" s="32" t="s">
        <v>85</v>
      </c>
      <c r="D4" s="32">
        <v>1</v>
      </c>
      <c r="E4" s="32"/>
      <c r="F4" s="32"/>
      <c r="G4" s="32"/>
      <c r="H4" s="32"/>
      <c r="I4" s="32"/>
      <c r="J4" s="32"/>
      <c r="K4" s="149"/>
      <c r="L4" s="32" t="s">
        <v>99</v>
      </c>
      <c r="M4" s="32" t="s">
        <v>85</v>
      </c>
      <c r="N4" s="32">
        <v>7</v>
      </c>
      <c r="O4" s="97"/>
      <c r="P4" s="97"/>
      <c r="Q4" s="33"/>
      <c r="R4" s="33"/>
      <c r="S4" s="33"/>
      <c r="T4" s="32"/>
      <c r="U4" s="149"/>
      <c r="V4" s="32"/>
      <c r="W4" s="32"/>
      <c r="X4" s="32"/>
      <c r="Y4" s="49"/>
    </row>
    <row r="5" spans="1:25" ht="18">
      <c r="A5" s="83" t="s">
        <v>47</v>
      </c>
      <c r="B5" s="39">
        <v>1</v>
      </c>
      <c r="C5" s="51" t="s">
        <v>172</v>
      </c>
      <c r="D5" s="39">
        <v>12</v>
      </c>
      <c r="E5" s="61">
        <v>1</v>
      </c>
      <c r="F5" s="33"/>
      <c r="G5" s="33"/>
      <c r="H5" s="33"/>
      <c r="I5" s="33"/>
      <c r="J5" s="33"/>
      <c r="K5" s="150"/>
      <c r="L5" s="83" t="s">
        <v>47</v>
      </c>
      <c r="M5" s="80" t="s">
        <v>214</v>
      </c>
      <c r="N5" s="141">
        <v>14</v>
      </c>
      <c r="O5" s="61">
        <v>1</v>
      </c>
      <c r="P5" s="180"/>
      <c r="Q5" s="33"/>
      <c r="R5" s="33"/>
      <c r="S5" s="33"/>
      <c r="T5" s="49"/>
      <c r="U5" s="136"/>
      <c r="V5" s="49"/>
      <c r="W5" s="49"/>
      <c r="X5" s="49"/>
      <c r="Y5" s="49"/>
    </row>
    <row r="6" spans="1:25" ht="18">
      <c r="A6" s="55" t="s">
        <v>37</v>
      </c>
      <c r="B6" s="61">
        <v>8</v>
      </c>
      <c r="C6" s="63" t="s">
        <v>180</v>
      </c>
      <c r="D6" s="61">
        <v>7.94</v>
      </c>
      <c r="E6" s="61">
        <v>2</v>
      </c>
      <c r="F6" s="33"/>
      <c r="G6" s="32" t="s">
        <v>23</v>
      </c>
      <c r="H6" s="33"/>
      <c r="I6" s="33"/>
      <c r="J6" s="33"/>
      <c r="K6" s="150"/>
      <c r="L6" s="55" t="s">
        <v>37</v>
      </c>
      <c r="M6" s="81" t="s">
        <v>180</v>
      </c>
      <c r="N6" s="142">
        <v>10.27</v>
      </c>
      <c r="O6" s="61">
        <v>2</v>
      </c>
      <c r="P6" s="180"/>
      <c r="Q6" s="33"/>
      <c r="R6" s="33"/>
      <c r="S6" s="33"/>
      <c r="T6" s="49"/>
      <c r="U6" s="136"/>
      <c r="V6" s="49"/>
      <c r="W6" s="49"/>
      <c r="X6" s="49"/>
      <c r="Y6" s="49"/>
    </row>
    <row r="7" spans="1:25" ht="18">
      <c r="A7" s="88" t="s">
        <v>48</v>
      </c>
      <c r="B7" s="61">
        <v>9</v>
      </c>
      <c r="C7" s="63" t="s">
        <v>171</v>
      </c>
      <c r="D7" s="61">
        <v>6.5</v>
      </c>
      <c r="E7" s="61">
        <v>3</v>
      </c>
      <c r="F7" s="33"/>
      <c r="G7" s="32" t="s">
        <v>79</v>
      </c>
      <c r="H7" s="32"/>
      <c r="I7" s="32">
        <v>5</v>
      </c>
      <c r="J7" s="33"/>
      <c r="K7" s="150"/>
      <c r="L7" s="88" t="s">
        <v>48</v>
      </c>
      <c r="M7" s="81" t="s">
        <v>213</v>
      </c>
      <c r="N7" s="142">
        <v>2.74</v>
      </c>
      <c r="O7" s="61">
        <v>3</v>
      </c>
      <c r="P7" s="180"/>
      <c r="Q7" s="32" t="s">
        <v>27</v>
      </c>
      <c r="R7" s="32"/>
      <c r="S7" s="32">
        <v>11</v>
      </c>
      <c r="T7" s="49"/>
      <c r="U7" s="136"/>
      <c r="V7" s="49"/>
      <c r="W7" s="49"/>
      <c r="X7" s="49"/>
      <c r="Y7" s="49"/>
    </row>
    <row r="8" spans="1:25" ht="18">
      <c r="A8" s="90" t="s">
        <v>49</v>
      </c>
      <c r="B8" s="62">
        <v>16</v>
      </c>
      <c r="C8" s="65" t="s">
        <v>212</v>
      </c>
      <c r="D8" s="62">
        <v>2</v>
      </c>
      <c r="E8" s="61">
        <v>4</v>
      </c>
      <c r="F8" s="33"/>
      <c r="G8" s="83" t="s">
        <v>47</v>
      </c>
      <c r="H8" s="80" t="s">
        <v>171</v>
      </c>
      <c r="I8" s="138">
        <v>12.5</v>
      </c>
      <c r="J8" s="61">
        <v>1</v>
      </c>
      <c r="K8" s="180"/>
      <c r="L8" s="33"/>
      <c r="M8" s="33"/>
      <c r="N8" s="33"/>
      <c r="O8" s="58"/>
      <c r="P8" s="180"/>
      <c r="Q8" s="143" t="s">
        <v>47</v>
      </c>
      <c r="R8" s="80" t="s">
        <v>214</v>
      </c>
      <c r="S8" s="61">
        <v>13.9</v>
      </c>
      <c r="T8" s="63">
        <v>1</v>
      </c>
      <c r="U8" s="102"/>
      <c r="V8" s="49"/>
      <c r="W8" s="49"/>
      <c r="X8" s="49"/>
      <c r="Y8" s="49"/>
    </row>
    <row r="9" spans="1:25" ht="18">
      <c r="A9" s="33"/>
      <c r="B9" s="33"/>
      <c r="C9" s="33"/>
      <c r="D9" s="33"/>
      <c r="E9" s="33"/>
      <c r="F9" s="33"/>
      <c r="G9" s="55" t="s">
        <v>37</v>
      </c>
      <c r="H9" s="81" t="s">
        <v>213</v>
      </c>
      <c r="I9" s="61">
        <v>5.26</v>
      </c>
      <c r="J9" s="61">
        <v>2</v>
      </c>
      <c r="K9" s="180"/>
      <c r="L9" s="33"/>
      <c r="M9" s="33"/>
      <c r="N9" s="33"/>
      <c r="O9" s="58"/>
      <c r="P9" s="180"/>
      <c r="Q9" s="56" t="s">
        <v>37</v>
      </c>
      <c r="R9" s="81" t="s">
        <v>180</v>
      </c>
      <c r="S9" s="61">
        <v>10.5</v>
      </c>
      <c r="T9" s="61">
        <v>2</v>
      </c>
      <c r="U9" s="180"/>
      <c r="V9" s="32"/>
      <c r="W9" s="32"/>
      <c r="X9" s="32"/>
      <c r="Y9" s="49"/>
    </row>
    <row r="10" spans="1:25" ht="18">
      <c r="A10" s="33"/>
      <c r="B10" s="33"/>
      <c r="C10" s="33"/>
      <c r="D10" s="33"/>
      <c r="E10" s="33"/>
      <c r="F10" s="33"/>
      <c r="G10" s="88" t="s">
        <v>48</v>
      </c>
      <c r="H10" s="81" t="s">
        <v>215</v>
      </c>
      <c r="I10" s="62">
        <v>3.73</v>
      </c>
      <c r="J10" s="61">
        <v>4</v>
      </c>
      <c r="K10" s="180"/>
      <c r="L10" s="33"/>
      <c r="M10" s="33"/>
      <c r="N10" s="33"/>
      <c r="O10" s="58"/>
      <c r="P10" s="180"/>
      <c r="Q10" s="144" t="s">
        <v>48</v>
      </c>
      <c r="R10" s="81" t="s">
        <v>179</v>
      </c>
      <c r="S10" s="62">
        <v>6.23</v>
      </c>
      <c r="T10" s="63">
        <v>3</v>
      </c>
      <c r="U10" s="102"/>
      <c r="V10" s="49"/>
      <c r="W10" s="49"/>
      <c r="X10" s="49"/>
      <c r="Y10" s="49"/>
    </row>
    <row r="11" spans="1:25" ht="18">
      <c r="A11" s="32" t="s">
        <v>100</v>
      </c>
      <c r="B11" s="32"/>
      <c r="C11" s="32"/>
      <c r="D11" s="32">
        <v>2</v>
      </c>
      <c r="E11" s="32"/>
      <c r="F11" s="33"/>
      <c r="G11" s="90" t="s">
        <v>49</v>
      </c>
      <c r="H11" s="82" t="s">
        <v>175</v>
      </c>
      <c r="I11" s="61">
        <v>4.43</v>
      </c>
      <c r="J11" s="61">
        <v>3</v>
      </c>
      <c r="K11" s="180"/>
      <c r="L11" s="32" t="s">
        <v>101</v>
      </c>
      <c r="M11" s="32" t="s">
        <v>85</v>
      </c>
      <c r="N11" s="32">
        <v>8</v>
      </c>
      <c r="O11" s="58"/>
      <c r="P11" s="180"/>
      <c r="Q11" s="145" t="s">
        <v>49</v>
      </c>
      <c r="R11" s="82" t="s">
        <v>171</v>
      </c>
      <c r="S11" s="61">
        <v>2.77</v>
      </c>
      <c r="T11" s="63">
        <v>4</v>
      </c>
      <c r="U11" s="102"/>
      <c r="V11" s="49"/>
      <c r="W11" s="49"/>
      <c r="X11" s="49"/>
      <c r="Y11" s="49"/>
    </row>
    <row r="12" spans="1:25" ht="18">
      <c r="A12" s="83" t="s">
        <v>47</v>
      </c>
      <c r="B12" s="39">
        <v>4</v>
      </c>
      <c r="C12" s="63" t="s">
        <v>179</v>
      </c>
      <c r="D12" s="39">
        <v>6.07</v>
      </c>
      <c r="E12" s="61">
        <v>2</v>
      </c>
      <c r="F12" s="33"/>
      <c r="G12" s="33"/>
      <c r="H12" s="33"/>
      <c r="I12" s="33"/>
      <c r="J12" s="33"/>
      <c r="K12" s="150"/>
      <c r="L12" s="83" t="s">
        <v>47</v>
      </c>
      <c r="M12" s="80" t="s">
        <v>195</v>
      </c>
      <c r="N12" s="141">
        <v>1.93</v>
      </c>
      <c r="O12" s="61">
        <v>3</v>
      </c>
      <c r="P12" s="180"/>
      <c r="Q12" s="33"/>
      <c r="R12" s="33"/>
      <c r="S12" s="33"/>
      <c r="T12" s="49"/>
      <c r="U12" s="136"/>
      <c r="V12" s="49"/>
      <c r="W12" s="49"/>
      <c r="X12" s="49"/>
      <c r="Y12" s="49"/>
    </row>
    <row r="13" spans="1:25" ht="18">
      <c r="A13" s="55" t="s">
        <v>37</v>
      </c>
      <c r="B13" s="61">
        <v>5</v>
      </c>
      <c r="C13" s="63" t="s">
        <v>195</v>
      </c>
      <c r="D13" s="138">
        <v>12.17</v>
      </c>
      <c r="E13" s="61">
        <v>1</v>
      </c>
      <c r="F13" s="33"/>
      <c r="G13" s="33"/>
      <c r="H13" s="33"/>
      <c r="I13" s="33"/>
      <c r="J13" s="33"/>
      <c r="K13" s="150"/>
      <c r="L13" s="55" t="s">
        <v>37</v>
      </c>
      <c r="M13" s="81" t="s">
        <v>179</v>
      </c>
      <c r="N13" s="142">
        <v>12.14</v>
      </c>
      <c r="O13" s="61">
        <v>1</v>
      </c>
      <c r="P13" s="180"/>
      <c r="Q13" s="33"/>
      <c r="R13" s="33"/>
      <c r="S13" s="33"/>
      <c r="T13" s="49"/>
      <c r="U13" s="136"/>
      <c r="V13" s="49"/>
      <c r="W13" s="49"/>
      <c r="X13" s="49"/>
      <c r="Y13" s="49"/>
    </row>
    <row r="14" spans="1:25" ht="18">
      <c r="A14" s="88" t="s">
        <v>48</v>
      </c>
      <c r="B14" s="61">
        <v>12</v>
      </c>
      <c r="C14" s="63" t="s">
        <v>174</v>
      </c>
      <c r="D14" s="61">
        <v>4.63</v>
      </c>
      <c r="E14" s="61">
        <v>3</v>
      </c>
      <c r="F14" s="33"/>
      <c r="G14" s="33"/>
      <c r="H14" s="33"/>
      <c r="I14" s="33"/>
      <c r="J14" s="33"/>
      <c r="K14" s="150"/>
      <c r="L14" s="88" t="s">
        <v>48</v>
      </c>
      <c r="M14" s="81" t="s">
        <v>171</v>
      </c>
      <c r="N14" s="142">
        <v>6.07</v>
      </c>
      <c r="O14" s="61">
        <v>2</v>
      </c>
      <c r="P14" s="180"/>
      <c r="Q14" s="33"/>
      <c r="R14" s="33"/>
      <c r="S14" s="33"/>
      <c r="T14" s="49"/>
      <c r="U14" s="136"/>
      <c r="V14" s="49"/>
      <c r="W14" s="98" t="s">
        <v>50</v>
      </c>
      <c r="X14" s="49">
        <v>13</v>
      </c>
      <c r="Y14" s="49"/>
    </row>
    <row r="15" spans="1:25" ht="18">
      <c r="A15" s="90" t="s">
        <v>49</v>
      </c>
      <c r="B15" s="62">
        <v>13</v>
      </c>
      <c r="C15" s="63" t="s">
        <v>175</v>
      </c>
      <c r="D15" s="137">
        <v>4.1</v>
      </c>
      <c r="E15" s="61">
        <v>4</v>
      </c>
      <c r="F15" s="33"/>
      <c r="G15" s="33"/>
      <c r="H15" s="33"/>
      <c r="I15" s="33"/>
      <c r="J15" s="33"/>
      <c r="K15" s="150"/>
      <c r="L15" s="33"/>
      <c r="M15" s="33"/>
      <c r="N15" s="33"/>
      <c r="O15" s="58"/>
      <c r="P15" s="180"/>
      <c r="Q15" s="33"/>
      <c r="R15" s="33"/>
      <c r="S15" s="33"/>
      <c r="T15" s="49"/>
      <c r="U15" s="136"/>
      <c r="V15" s="83" t="s">
        <v>47</v>
      </c>
      <c r="W15" s="38" t="s">
        <v>214</v>
      </c>
      <c r="X15" s="99">
        <v>15.44</v>
      </c>
      <c r="Y15" s="63">
        <v>1</v>
      </c>
    </row>
    <row r="16" spans="1:25" ht="18">
      <c r="A16" s="33"/>
      <c r="B16" s="49"/>
      <c r="C16" s="49"/>
      <c r="D16" s="49"/>
      <c r="E16" s="49"/>
      <c r="F16" s="49"/>
      <c r="G16" s="49"/>
      <c r="H16" s="49"/>
      <c r="I16" s="49"/>
      <c r="J16" s="49"/>
      <c r="K16" s="136"/>
      <c r="L16" s="49"/>
      <c r="M16" s="49"/>
      <c r="N16" s="49"/>
      <c r="O16" s="102"/>
      <c r="P16" s="102"/>
      <c r="Q16" s="49"/>
      <c r="R16" s="49"/>
      <c r="S16" s="49"/>
      <c r="T16" s="49"/>
      <c r="U16" s="136"/>
      <c r="V16" s="55" t="s">
        <v>37</v>
      </c>
      <c r="W16" s="70" t="s">
        <v>180</v>
      </c>
      <c r="X16" s="100">
        <v>11</v>
      </c>
      <c r="Y16" s="63">
        <v>2</v>
      </c>
    </row>
    <row r="17" spans="1:25" ht="18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150"/>
      <c r="L17" s="32"/>
      <c r="M17" s="33"/>
      <c r="N17" s="33"/>
      <c r="O17" s="58"/>
      <c r="P17" s="180"/>
      <c r="Q17" s="33"/>
      <c r="R17" s="33"/>
      <c r="S17" s="33"/>
      <c r="T17" s="32"/>
      <c r="U17" s="149"/>
      <c r="V17" s="88" t="s">
        <v>48</v>
      </c>
      <c r="W17" s="70" t="s">
        <v>194</v>
      </c>
      <c r="X17" s="101">
        <v>9.8</v>
      </c>
      <c r="Y17" s="63">
        <v>3</v>
      </c>
    </row>
    <row r="18" spans="1:25" ht="18">
      <c r="A18" s="32" t="s">
        <v>104</v>
      </c>
      <c r="B18" s="32"/>
      <c r="C18" s="32"/>
      <c r="D18" s="32">
        <v>3</v>
      </c>
      <c r="E18" s="32"/>
      <c r="F18" s="32"/>
      <c r="G18" s="32"/>
      <c r="H18" s="32"/>
      <c r="I18" s="32"/>
      <c r="J18" s="32"/>
      <c r="K18" s="149"/>
      <c r="L18" s="32" t="s">
        <v>99</v>
      </c>
      <c r="M18" s="32" t="s">
        <v>85</v>
      </c>
      <c r="N18" s="32">
        <v>9</v>
      </c>
      <c r="O18" s="97"/>
      <c r="P18" s="97"/>
      <c r="Q18" s="33"/>
      <c r="R18" s="33"/>
      <c r="S18" s="33"/>
      <c r="T18" s="49"/>
      <c r="U18" s="136"/>
      <c r="V18" s="90" t="s">
        <v>49</v>
      </c>
      <c r="W18" s="38" t="s">
        <v>217</v>
      </c>
      <c r="X18" s="63">
        <v>8.07</v>
      </c>
      <c r="Y18" s="63">
        <v>4</v>
      </c>
    </row>
    <row r="19" spans="1:25" ht="18">
      <c r="A19" s="83" t="s">
        <v>47</v>
      </c>
      <c r="B19" s="39">
        <v>3</v>
      </c>
      <c r="C19" s="51" t="s">
        <v>194</v>
      </c>
      <c r="D19" s="139">
        <v>14.57</v>
      </c>
      <c r="E19" s="61">
        <v>1</v>
      </c>
      <c r="F19" s="33"/>
      <c r="G19" s="33"/>
      <c r="H19" s="33"/>
      <c r="I19" s="33"/>
      <c r="J19" s="33"/>
      <c r="K19" s="150"/>
      <c r="L19" s="83" t="s">
        <v>47</v>
      </c>
      <c r="M19" s="80" t="s">
        <v>194</v>
      </c>
      <c r="N19" s="141">
        <v>11.83</v>
      </c>
      <c r="O19" s="61">
        <v>1</v>
      </c>
      <c r="P19" s="180"/>
      <c r="Q19" s="33"/>
      <c r="R19" s="33"/>
      <c r="S19" s="33"/>
      <c r="T19" s="102"/>
      <c r="U19" s="102"/>
      <c r="V19" s="58"/>
      <c r="W19" s="103"/>
      <c r="X19" s="102"/>
      <c r="Y19" s="49"/>
    </row>
    <row r="20" spans="1:25" ht="18">
      <c r="A20" s="55" t="s">
        <v>37</v>
      </c>
      <c r="B20" s="61">
        <v>6</v>
      </c>
      <c r="C20" s="63" t="s">
        <v>173</v>
      </c>
      <c r="D20" s="61">
        <v>8.16</v>
      </c>
      <c r="E20" s="61">
        <v>2</v>
      </c>
      <c r="F20" s="33"/>
      <c r="G20" s="32" t="s">
        <v>78</v>
      </c>
      <c r="H20" s="33"/>
      <c r="I20" s="33"/>
      <c r="J20" s="33"/>
      <c r="K20" s="150"/>
      <c r="L20" s="55" t="s">
        <v>37</v>
      </c>
      <c r="M20" s="81" t="s">
        <v>217</v>
      </c>
      <c r="N20" s="142">
        <v>10.16</v>
      </c>
      <c r="O20" s="61">
        <v>2</v>
      </c>
      <c r="P20" s="180"/>
      <c r="Q20" s="33"/>
      <c r="R20" s="33"/>
      <c r="S20" s="33"/>
      <c r="T20" s="49"/>
      <c r="U20" s="136"/>
      <c r="V20" s="49"/>
      <c r="W20" s="49"/>
      <c r="X20" s="49"/>
      <c r="Y20" s="49"/>
    </row>
    <row r="21" spans="1:25" ht="18">
      <c r="A21" s="88" t="s">
        <v>48</v>
      </c>
      <c r="B21" s="61">
        <v>11</v>
      </c>
      <c r="C21" s="63" t="s">
        <v>177</v>
      </c>
      <c r="D21" s="61">
        <v>4.2</v>
      </c>
      <c r="E21" s="61">
        <v>4</v>
      </c>
      <c r="F21" s="33"/>
      <c r="G21" s="32" t="s">
        <v>79</v>
      </c>
      <c r="H21" s="32"/>
      <c r="I21" s="32">
        <v>6</v>
      </c>
      <c r="J21" s="33"/>
      <c r="K21" s="150"/>
      <c r="L21" s="88" t="s">
        <v>48</v>
      </c>
      <c r="M21" s="81" t="s">
        <v>177</v>
      </c>
      <c r="N21" s="142">
        <v>4.57</v>
      </c>
      <c r="O21" s="61">
        <v>3</v>
      </c>
      <c r="P21" s="180"/>
      <c r="Q21" s="32"/>
      <c r="R21" s="32"/>
      <c r="S21" s="32">
        <v>12</v>
      </c>
      <c r="T21" s="49"/>
      <c r="U21" s="136"/>
      <c r="V21" s="49"/>
      <c r="W21" s="49"/>
      <c r="X21" s="49"/>
      <c r="Y21" s="49"/>
    </row>
    <row r="22" spans="1:25" ht="18">
      <c r="A22" s="90" t="s">
        <v>49</v>
      </c>
      <c r="B22" s="62">
        <v>14</v>
      </c>
      <c r="C22" s="63" t="s">
        <v>178</v>
      </c>
      <c r="D22" s="62">
        <v>5.36</v>
      </c>
      <c r="E22" s="61">
        <v>3</v>
      </c>
      <c r="F22" s="33"/>
      <c r="G22" s="83" t="s">
        <v>47</v>
      </c>
      <c r="H22" s="80" t="s">
        <v>216</v>
      </c>
      <c r="I22" s="61">
        <v>7.33</v>
      </c>
      <c r="J22" s="61">
        <v>2</v>
      </c>
      <c r="K22" s="180"/>
      <c r="L22" s="33"/>
      <c r="M22" s="33"/>
      <c r="N22" s="33"/>
      <c r="O22" s="58"/>
      <c r="P22" s="180"/>
      <c r="Q22" s="143" t="s">
        <v>47</v>
      </c>
      <c r="R22" s="80" t="s">
        <v>194</v>
      </c>
      <c r="S22" s="61">
        <v>11.77</v>
      </c>
      <c r="T22" s="63">
        <v>1</v>
      </c>
      <c r="U22" s="102"/>
      <c r="V22" s="49"/>
      <c r="W22" s="49"/>
      <c r="X22" s="49"/>
      <c r="Y22" s="49"/>
    </row>
    <row r="23" spans="1:25" ht="18">
      <c r="A23" s="33"/>
      <c r="B23" s="33"/>
      <c r="C23" s="33"/>
      <c r="D23" s="33"/>
      <c r="E23" s="33"/>
      <c r="F23" s="33"/>
      <c r="G23" s="55" t="s">
        <v>37</v>
      </c>
      <c r="H23" s="81" t="s">
        <v>177</v>
      </c>
      <c r="I23" s="61">
        <v>9.1</v>
      </c>
      <c r="J23" s="61">
        <v>1</v>
      </c>
      <c r="K23" s="180"/>
      <c r="L23" s="33"/>
      <c r="M23" s="33"/>
      <c r="N23" s="33"/>
      <c r="O23" s="58"/>
      <c r="P23" s="180"/>
      <c r="Q23" s="56" t="s">
        <v>37</v>
      </c>
      <c r="R23" s="81" t="s">
        <v>217</v>
      </c>
      <c r="S23" s="61">
        <v>7.63</v>
      </c>
      <c r="T23" s="63">
        <v>2</v>
      </c>
      <c r="U23" s="102"/>
      <c r="V23" s="49"/>
      <c r="W23" s="49"/>
      <c r="X23" s="49"/>
      <c r="Y23" s="49"/>
    </row>
    <row r="24" spans="1:25" ht="18">
      <c r="A24" s="33"/>
      <c r="B24" s="33"/>
      <c r="C24" s="33"/>
      <c r="D24" s="33"/>
      <c r="E24" s="33"/>
      <c r="F24" s="33"/>
      <c r="G24" s="88" t="s">
        <v>48</v>
      </c>
      <c r="H24" s="81" t="s">
        <v>170</v>
      </c>
      <c r="I24" s="62">
        <v>7.27</v>
      </c>
      <c r="J24" s="61">
        <v>3</v>
      </c>
      <c r="K24" s="180"/>
      <c r="L24" s="33"/>
      <c r="M24" s="33"/>
      <c r="N24" s="33"/>
      <c r="O24" s="58"/>
      <c r="P24" s="180"/>
      <c r="Q24" s="144" t="s">
        <v>48</v>
      </c>
      <c r="R24" s="104" t="s">
        <v>221</v>
      </c>
      <c r="S24" s="62">
        <v>5.2</v>
      </c>
      <c r="T24" s="63">
        <v>4</v>
      </c>
      <c r="U24" s="102"/>
      <c r="V24" s="49"/>
      <c r="W24" s="49"/>
      <c r="X24" s="49"/>
      <c r="Y24" s="49"/>
    </row>
    <row r="25" spans="1:25" ht="18">
      <c r="A25" s="32" t="s">
        <v>105</v>
      </c>
      <c r="B25" s="32"/>
      <c r="C25" s="32"/>
      <c r="D25" s="32">
        <v>4</v>
      </c>
      <c r="E25" s="32"/>
      <c r="F25" s="33"/>
      <c r="G25" s="90" t="s">
        <v>49</v>
      </c>
      <c r="H25" s="82" t="s">
        <v>211</v>
      </c>
      <c r="I25" s="61">
        <v>6.36</v>
      </c>
      <c r="J25" s="61">
        <v>4</v>
      </c>
      <c r="K25" s="180"/>
      <c r="L25" s="32" t="s">
        <v>101</v>
      </c>
      <c r="M25" s="32" t="s">
        <v>85</v>
      </c>
      <c r="N25" s="32">
        <v>10</v>
      </c>
      <c r="O25" s="58"/>
      <c r="P25" s="180"/>
      <c r="Q25" s="145" t="s">
        <v>49</v>
      </c>
      <c r="R25" s="105" t="s">
        <v>176</v>
      </c>
      <c r="S25" s="61">
        <v>7.6</v>
      </c>
      <c r="T25" s="63">
        <v>3</v>
      </c>
      <c r="U25" s="102"/>
      <c r="V25" s="49"/>
      <c r="W25" s="49"/>
      <c r="X25" s="49"/>
      <c r="Y25" s="49"/>
    </row>
    <row r="26" spans="1:25" ht="18">
      <c r="A26" s="83" t="s">
        <v>47</v>
      </c>
      <c r="B26" s="39">
        <v>2</v>
      </c>
      <c r="C26" s="51" t="s">
        <v>176</v>
      </c>
      <c r="D26" s="139">
        <v>10.24</v>
      </c>
      <c r="E26" s="61">
        <v>1</v>
      </c>
      <c r="F26" s="33"/>
      <c r="G26" s="33"/>
      <c r="H26" s="33"/>
      <c r="I26" s="33"/>
      <c r="J26" s="33"/>
      <c r="K26" s="150"/>
      <c r="L26" s="83" t="s">
        <v>47</v>
      </c>
      <c r="M26" s="80" t="s">
        <v>173</v>
      </c>
      <c r="N26" s="141">
        <v>1.23</v>
      </c>
      <c r="O26" s="61">
        <v>3</v>
      </c>
      <c r="P26" s="180"/>
      <c r="Q26" s="33"/>
      <c r="R26" s="33"/>
      <c r="S26" s="33"/>
      <c r="T26" s="49"/>
      <c r="U26" s="136"/>
      <c r="V26" s="49"/>
      <c r="W26" s="49"/>
      <c r="X26" s="49"/>
      <c r="Y26" s="49"/>
    </row>
    <row r="27" spans="1:25" ht="18">
      <c r="A27" s="55" t="s">
        <v>37</v>
      </c>
      <c r="B27" s="61">
        <v>7</v>
      </c>
      <c r="C27" s="63" t="s">
        <v>170</v>
      </c>
      <c r="D27" s="61">
        <v>7.07</v>
      </c>
      <c r="E27" s="61">
        <v>3</v>
      </c>
      <c r="F27" s="33"/>
      <c r="G27" s="33"/>
      <c r="H27" s="33"/>
      <c r="I27" s="33"/>
      <c r="J27" s="33"/>
      <c r="K27" s="150"/>
      <c r="L27" s="55" t="s">
        <v>37</v>
      </c>
      <c r="M27" s="81" t="s">
        <v>176</v>
      </c>
      <c r="N27" s="142">
        <v>6.73</v>
      </c>
      <c r="O27" s="61">
        <v>2</v>
      </c>
      <c r="P27" s="180"/>
      <c r="Q27" s="33"/>
      <c r="R27" s="33"/>
      <c r="S27" s="33"/>
      <c r="T27" s="49"/>
      <c r="U27" s="136"/>
      <c r="V27" s="49"/>
      <c r="W27" s="49"/>
      <c r="X27" s="49"/>
      <c r="Y27" s="49"/>
    </row>
    <row r="28" spans="1:25" ht="18">
      <c r="A28" s="88" t="s">
        <v>48</v>
      </c>
      <c r="B28" s="61">
        <v>10</v>
      </c>
      <c r="C28" s="63" t="s">
        <v>181</v>
      </c>
      <c r="D28" s="61">
        <v>9.63</v>
      </c>
      <c r="E28" s="61">
        <v>2</v>
      </c>
      <c r="F28" s="33"/>
      <c r="G28" s="33"/>
      <c r="H28" s="33"/>
      <c r="I28" s="33"/>
      <c r="J28" s="33"/>
      <c r="K28" s="150"/>
      <c r="L28" s="88" t="s">
        <v>48</v>
      </c>
      <c r="M28" s="81" t="s">
        <v>221</v>
      </c>
      <c r="N28" s="142">
        <v>10.83</v>
      </c>
      <c r="O28" s="61">
        <v>1</v>
      </c>
      <c r="P28" s="180"/>
      <c r="Q28" s="33"/>
      <c r="R28" s="33"/>
      <c r="S28" s="33"/>
      <c r="T28" s="49"/>
      <c r="U28" s="136"/>
      <c r="V28" s="49"/>
      <c r="W28" s="49"/>
      <c r="X28" s="49"/>
      <c r="Y28" s="49"/>
    </row>
    <row r="29" spans="1:25" ht="18">
      <c r="A29" s="90" t="s">
        <v>49</v>
      </c>
      <c r="B29" s="62">
        <v>15</v>
      </c>
      <c r="C29" s="63" t="s">
        <v>182</v>
      </c>
      <c r="D29" s="62">
        <v>4.27</v>
      </c>
      <c r="E29" s="61">
        <v>4</v>
      </c>
      <c r="F29" s="33"/>
      <c r="G29" s="33"/>
      <c r="H29" s="33"/>
      <c r="I29" s="33"/>
      <c r="J29" s="33"/>
      <c r="K29" s="150"/>
      <c r="L29" s="33"/>
      <c r="M29" s="33"/>
      <c r="N29" s="33"/>
      <c r="O29" s="33"/>
      <c r="P29" s="150"/>
      <c r="Q29" s="33"/>
      <c r="R29" s="33"/>
      <c r="S29" s="33"/>
      <c r="T29" s="49"/>
      <c r="U29" s="136"/>
      <c r="V29" s="49"/>
      <c r="W29" s="49"/>
      <c r="X29" s="49"/>
      <c r="Y29" s="49"/>
    </row>
    <row r="30" spans="1:24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148"/>
      <c r="L30" s="41"/>
      <c r="M30" s="41"/>
      <c r="N30" s="41"/>
      <c r="O30" s="41"/>
      <c r="P30" s="148"/>
      <c r="Q30" s="41"/>
      <c r="R30" s="41"/>
      <c r="S30" s="41"/>
      <c r="T30" s="41"/>
      <c r="U30" s="148"/>
      <c r="V30" s="41"/>
      <c r="W30" s="41"/>
      <c r="X30" s="41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70" zoomScaleNormal="70" workbookViewId="0" topLeftCell="A1">
      <selection activeCell="O24" sqref="O24"/>
    </sheetView>
  </sheetViews>
  <sheetFormatPr defaultColWidth="8.875" defaultRowHeight="15.75"/>
  <cols>
    <col min="1" max="1" width="10.50390625" style="0" customWidth="1"/>
    <col min="2" max="2" width="3.50390625" style="0" hidden="1" customWidth="1"/>
    <col min="3" max="3" width="20.125" style="0" customWidth="1"/>
    <col min="4" max="4" width="8.875" style="0" customWidth="1"/>
    <col min="5" max="5" width="6.625" style="0" customWidth="1"/>
    <col min="6" max="6" width="8.875" style="0" customWidth="1"/>
    <col min="7" max="7" width="9.625" style="0" hidden="1" customWidth="1"/>
    <col min="8" max="8" width="10.625" style="0" customWidth="1"/>
    <col min="9" max="9" width="16.625" style="0" customWidth="1"/>
    <col min="10" max="10" width="6.625" style="0" customWidth="1"/>
    <col min="11" max="11" width="5.125" style="0" customWidth="1"/>
    <col min="12" max="12" width="8.50390625" style="0" customWidth="1"/>
    <col min="13" max="13" width="17.625" style="0" customWidth="1"/>
    <col min="14" max="14" width="19.625" style="0" bestFit="1" customWidth="1"/>
    <col min="15" max="18" width="8.875" style="0" customWidth="1"/>
    <col min="19" max="19" width="18.375" style="0" bestFit="1" customWidth="1"/>
    <col min="20" max="20" width="10.375" style="0" customWidth="1"/>
    <col min="21" max="21" width="5.875" style="0" customWidth="1"/>
  </cols>
  <sheetData>
    <row r="1" spans="1:2" ht="19.5">
      <c r="A1" s="31" t="s">
        <v>44</v>
      </c>
      <c r="B1" s="31"/>
    </row>
    <row r="3" spans="1:26" ht="18">
      <c r="A3" s="32" t="s">
        <v>46</v>
      </c>
      <c r="B3" s="33"/>
      <c r="C3" s="33"/>
      <c r="D3" s="94" t="s">
        <v>95</v>
      </c>
      <c r="E3" s="94" t="s">
        <v>96</v>
      </c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9"/>
    </row>
    <row r="4" spans="1:26" ht="18">
      <c r="A4" s="32" t="s">
        <v>77</v>
      </c>
      <c r="B4" s="32"/>
      <c r="C4" s="32"/>
      <c r="D4" s="32"/>
      <c r="E4" s="32">
        <v>1</v>
      </c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9"/>
    </row>
    <row r="5" spans="1:26" ht="18">
      <c r="A5" s="83" t="s">
        <v>47</v>
      </c>
      <c r="B5" s="61">
        <v>1</v>
      </c>
      <c r="C5" s="63" t="s">
        <v>184</v>
      </c>
      <c r="D5" s="35">
        <v>14.33</v>
      </c>
      <c r="E5" s="35">
        <v>1</v>
      </c>
      <c r="F5" s="58"/>
      <c r="G5" s="33"/>
      <c r="H5" s="33"/>
      <c r="I5" s="33"/>
      <c r="J5" s="33"/>
      <c r="K5" s="58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49"/>
    </row>
    <row r="6" spans="1:16" ht="18">
      <c r="A6" s="55" t="s">
        <v>37</v>
      </c>
      <c r="B6" s="74">
        <v>6</v>
      </c>
      <c r="C6" s="63" t="s">
        <v>196</v>
      </c>
      <c r="D6" s="75">
        <v>7.33</v>
      </c>
      <c r="E6" s="75">
        <v>2</v>
      </c>
      <c r="F6" s="58"/>
      <c r="G6" s="33"/>
      <c r="H6" s="33"/>
      <c r="I6" s="33"/>
      <c r="J6" s="33"/>
      <c r="K6" s="58"/>
      <c r="L6" s="33"/>
      <c r="M6" s="33"/>
      <c r="N6" s="33"/>
      <c r="O6" s="33"/>
      <c r="P6" s="33"/>
    </row>
    <row r="7" spans="1:22" ht="18">
      <c r="A7" s="88" t="s">
        <v>48</v>
      </c>
      <c r="B7" s="61">
        <v>7</v>
      </c>
      <c r="C7" s="63" t="s">
        <v>197</v>
      </c>
      <c r="D7" s="35">
        <v>3.13</v>
      </c>
      <c r="E7" s="35">
        <v>3</v>
      </c>
      <c r="F7" s="58"/>
      <c r="G7" s="111"/>
      <c r="H7" s="112"/>
      <c r="I7" s="118"/>
      <c r="J7" s="118"/>
      <c r="K7" s="58"/>
      <c r="L7" s="33"/>
      <c r="M7" s="33"/>
      <c r="N7" s="33"/>
      <c r="O7" s="33"/>
      <c r="P7" s="33"/>
      <c r="Q7" s="33"/>
      <c r="R7" s="33"/>
      <c r="S7" s="33"/>
      <c r="T7" s="33"/>
      <c r="U7" s="33"/>
      <c r="V7" s="49"/>
    </row>
    <row r="8" spans="1:22" ht="18">
      <c r="A8" s="90" t="s">
        <v>49</v>
      </c>
      <c r="B8" s="62">
        <v>12</v>
      </c>
      <c r="C8" s="70">
        <v>12</v>
      </c>
      <c r="D8" s="37"/>
      <c r="E8" s="37"/>
      <c r="F8" s="58"/>
      <c r="G8" s="111"/>
      <c r="H8" s="111"/>
      <c r="I8" s="111"/>
      <c r="J8" s="111"/>
      <c r="K8" s="97"/>
      <c r="L8" s="32"/>
      <c r="M8" s="33"/>
      <c r="N8" s="32" t="s">
        <v>82</v>
      </c>
      <c r="O8" s="94" t="s">
        <v>95</v>
      </c>
      <c r="P8" s="94" t="s">
        <v>96</v>
      </c>
      <c r="Q8" s="33"/>
      <c r="R8" s="33"/>
      <c r="S8" s="33"/>
      <c r="T8" s="33"/>
      <c r="U8" s="33"/>
      <c r="V8" s="49"/>
    </row>
    <row r="9" spans="1:22" ht="18">
      <c r="A9" s="58"/>
      <c r="B9" s="58"/>
      <c r="C9" s="58"/>
      <c r="D9" s="58"/>
      <c r="E9" s="58"/>
      <c r="F9" s="58"/>
      <c r="G9" s="111"/>
      <c r="H9" s="114"/>
      <c r="I9" s="114"/>
      <c r="J9" s="112"/>
      <c r="K9" s="58"/>
      <c r="L9" s="97"/>
      <c r="M9" s="32" t="s">
        <v>79</v>
      </c>
      <c r="N9" s="32"/>
      <c r="O9" s="32"/>
      <c r="P9" s="32">
        <v>7</v>
      </c>
      <c r="Q9" s="33"/>
      <c r="R9" s="33"/>
      <c r="S9" s="33"/>
      <c r="T9" s="33"/>
      <c r="U9" s="33"/>
      <c r="V9" s="49"/>
    </row>
    <row r="10" spans="1:22" ht="18">
      <c r="A10" s="32" t="s">
        <v>80</v>
      </c>
      <c r="B10" s="32"/>
      <c r="C10" s="32"/>
      <c r="D10" s="32"/>
      <c r="E10" s="32">
        <v>2</v>
      </c>
      <c r="F10" s="33"/>
      <c r="G10" s="127"/>
      <c r="H10" s="32" t="s">
        <v>78</v>
      </c>
      <c r="I10" s="32"/>
      <c r="J10" s="94" t="s">
        <v>95</v>
      </c>
      <c r="K10" s="94" t="s">
        <v>96</v>
      </c>
      <c r="M10" s="83" t="s">
        <v>47</v>
      </c>
      <c r="N10" s="38" t="str">
        <f>IF(E5=1,C5,(IF(E6=1,C6,(IF(E7=1,C7,(IF(E8=1,C8,1.1)))))))</f>
        <v>Neil Cameron</v>
      </c>
      <c r="O10" s="92">
        <v>14.67</v>
      </c>
      <c r="P10" s="35">
        <v>1</v>
      </c>
      <c r="Q10" s="33"/>
      <c r="R10" s="33"/>
      <c r="S10" s="33"/>
      <c r="T10" s="33"/>
      <c r="U10" s="33"/>
      <c r="V10" s="49"/>
    </row>
    <row r="11" spans="1:22" ht="18">
      <c r="A11" s="83" t="s">
        <v>47</v>
      </c>
      <c r="B11" s="39">
        <v>3</v>
      </c>
      <c r="C11" s="63" t="s">
        <v>198</v>
      </c>
      <c r="D11" s="130">
        <v>9.4</v>
      </c>
      <c r="E11" s="39">
        <v>1</v>
      </c>
      <c r="F11" s="58"/>
      <c r="G11" s="112"/>
      <c r="H11" s="129" t="s">
        <v>79</v>
      </c>
      <c r="I11" s="32"/>
      <c r="J11" s="32"/>
      <c r="K11" s="32">
        <v>6</v>
      </c>
      <c r="M11" s="55" t="s">
        <v>37</v>
      </c>
      <c r="N11" s="79" t="str">
        <f>IF(E5=2,C5,(IF(E6=2,C6,(IF(E7=2,C7,(IF(E8=2,C8,2.1)))))))</f>
        <v>Bruce Flint </v>
      </c>
      <c r="O11" s="128">
        <v>8.34</v>
      </c>
      <c r="P11" s="75">
        <v>2</v>
      </c>
      <c r="Q11" s="33"/>
      <c r="R11" s="129" t="s">
        <v>17</v>
      </c>
      <c r="S11" s="49"/>
      <c r="T11" s="94" t="s">
        <v>95</v>
      </c>
      <c r="U11" s="94" t="s">
        <v>96</v>
      </c>
      <c r="V11" s="49"/>
    </row>
    <row r="12" spans="1:22" ht="18">
      <c r="A12" s="55" t="s">
        <v>37</v>
      </c>
      <c r="B12" s="61">
        <v>4</v>
      </c>
      <c r="C12" s="63" t="s">
        <v>183</v>
      </c>
      <c r="D12" s="131">
        <v>5.94</v>
      </c>
      <c r="E12" s="61">
        <v>3</v>
      </c>
      <c r="F12" s="58"/>
      <c r="G12" s="112"/>
      <c r="H12" s="83" t="s">
        <v>47</v>
      </c>
      <c r="I12" s="38" t="s">
        <v>218</v>
      </c>
      <c r="J12" s="80" t="s">
        <v>222</v>
      </c>
      <c r="K12" s="132"/>
      <c r="M12" s="88" t="s">
        <v>48</v>
      </c>
      <c r="N12" s="38" t="str">
        <f>IF(E11=2,C11,(IF(E12=2,C12,(IF(E13=2,C13,(IF(E14=2,C14,2.2)))))))</f>
        <v>Bradley Stewart </v>
      </c>
      <c r="O12" s="92">
        <v>6.33</v>
      </c>
      <c r="P12" s="35">
        <v>3</v>
      </c>
      <c r="Q12" s="33"/>
      <c r="R12" s="129"/>
      <c r="S12" s="129"/>
      <c r="T12" s="129"/>
      <c r="U12" s="32">
        <v>9</v>
      </c>
      <c r="V12" s="49"/>
    </row>
    <row r="13" spans="1:22" ht="18">
      <c r="A13" s="88" t="s">
        <v>48</v>
      </c>
      <c r="B13" s="61">
        <v>9</v>
      </c>
      <c r="C13" s="63" t="s">
        <v>199</v>
      </c>
      <c r="D13" s="131">
        <v>3.24</v>
      </c>
      <c r="E13" s="61">
        <v>4</v>
      </c>
      <c r="F13" s="58"/>
      <c r="G13" s="112"/>
      <c r="H13" s="55" t="s">
        <v>37</v>
      </c>
      <c r="I13" s="38" t="s">
        <v>183</v>
      </c>
      <c r="J13" s="81">
        <v>7.63</v>
      </c>
      <c r="K13" s="63">
        <v>1</v>
      </c>
      <c r="M13" s="90" t="s">
        <v>49</v>
      </c>
      <c r="N13" s="70" t="str">
        <f>IF(K12=1,I12,(IF(K13=1,I13,(IF(K14=1,I14,(IF(K15=1,I15,1.6)))))))</f>
        <v>George Watt</v>
      </c>
      <c r="O13" s="93">
        <v>5.73</v>
      </c>
      <c r="P13" s="37">
        <v>4</v>
      </c>
      <c r="Q13" s="33"/>
      <c r="R13" s="83" t="s">
        <v>47</v>
      </c>
      <c r="S13" s="38" t="str">
        <f>IF(P10=1,N10,(IF(P11=1,N11,(IF(P12=1,N12,(IF(P13=1,N13,1.7)))))))</f>
        <v>Neil Cameron</v>
      </c>
      <c r="T13" s="133">
        <v>13.5</v>
      </c>
      <c r="U13" s="132">
        <v>1</v>
      </c>
      <c r="V13" s="49"/>
    </row>
    <row r="14" spans="1:22" ht="18">
      <c r="A14" s="90" t="s">
        <v>49</v>
      </c>
      <c r="B14" s="62">
        <v>10</v>
      </c>
      <c r="C14" s="63" t="s">
        <v>200</v>
      </c>
      <c r="D14" s="134">
        <v>6.37</v>
      </c>
      <c r="E14" s="62">
        <v>2</v>
      </c>
      <c r="F14" s="58"/>
      <c r="G14" s="111"/>
      <c r="H14" s="88" t="s">
        <v>48</v>
      </c>
      <c r="I14" s="38" t="s">
        <v>220</v>
      </c>
      <c r="J14" s="82">
        <v>5.33</v>
      </c>
      <c r="K14" s="135">
        <v>2</v>
      </c>
      <c r="M14" s="58"/>
      <c r="N14" s="103"/>
      <c r="O14" s="103"/>
      <c r="P14" s="58"/>
      <c r="Q14" s="33"/>
      <c r="R14" s="55" t="s">
        <v>37</v>
      </c>
      <c r="S14" s="38" t="str">
        <f>IF(P10=2,N10,(IF(P11=2,N11,(IF(P12=2,N12,(IF(P13=2,N13,2.7)))))))</f>
        <v>Bruce Flint </v>
      </c>
      <c r="T14" s="38">
        <v>3.87</v>
      </c>
      <c r="U14" s="63">
        <v>4</v>
      </c>
      <c r="V14" s="49"/>
    </row>
    <row r="15" spans="1:22" ht="18">
      <c r="A15" s="58"/>
      <c r="B15" s="58"/>
      <c r="C15" s="58"/>
      <c r="D15" s="58"/>
      <c r="E15" s="58"/>
      <c r="F15" s="58"/>
      <c r="G15" s="111"/>
      <c r="H15" s="90" t="s">
        <v>49</v>
      </c>
      <c r="I15" s="38" t="s">
        <v>219</v>
      </c>
      <c r="J15" s="82">
        <v>4.47</v>
      </c>
      <c r="K15" s="135">
        <v>3</v>
      </c>
      <c r="M15" s="32" t="s">
        <v>84</v>
      </c>
      <c r="N15" s="40"/>
      <c r="O15" s="40"/>
      <c r="P15" s="32">
        <v>8</v>
      </c>
      <c r="Q15" s="33"/>
      <c r="R15" s="88" t="s">
        <v>48</v>
      </c>
      <c r="S15" s="38" t="str">
        <f>IF(P16=1,N16,(IF(P17=1,N17,(IF(P18=1,N18,(IF(P19=1,N19,1.8)))))))</f>
        <v>Glenn Sharrock </v>
      </c>
      <c r="T15" s="70">
        <v>9.5</v>
      </c>
      <c r="U15" s="135">
        <v>2</v>
      </c>
      <c r="V15" s="49"/>
    </row>
    <row r="16" spans="1:22" ht="18">
      <c r="A16" s="32" t="s">
        <v>83</v>
      </c>
      <c r="B16" s="32"/>
      <c r="C16" s="32"/>
      <c r="D16" s="32"/>
      <c r="E16" s="32">
        <v>3</v>
      </c>
      <c r="F16" s="33"/>
      <c r="G16" s="127"/>
      <c r="H16" s="114"/>
      <c r="I16" s="114"/>
      <c r="J16" s="112"/>
      <c r="K16" s="33"/>
      <c r="L16" s="33"/>
      <c r="M16" s="83" t="s">
        <v>47</v>
      </c>
      <c r="N16" s="38" t="str">
        <f>IF(E11=1,C11,(IF(E12=1,C12,(IF(E13=1,C13,(IF(E14=1,C14,1.2)))))))</f>
        <v>Lee Firkin </v>
      </c>
      <c r="O16" s="80">
        <v>3.76</v>
      </c>
      <c r="P16" s="39">
        <v>3</v>
      </c>
      <c r="Q16" s="33"/>
      <c r="R16" s="90" t="s">
        <v>49</v>
      </c>
      <c r="S16" s="38" t="str">
        <f>IF(P16=2,N16,(IF(P17=2,N17,(IF(P18=2,N18,(IF(P19=2,N19,2.8)))))))</f>
        <v>Mark Phelan </v>
      </c>
      <c r="T16" s="70">
        <v>6.77</v>
      </c>
      <c r="U16" s="135">
        <v>3</v>
      </c>
      <c r="V16" s="49"/>
    </row>
    <row r="17" spans="1:22" ht="18">
      <c r="A17" s="83" t="s">
        <v>47</v>
      </c>
      <c r="B17" s="39">
        <v>2</v>
      </c>
      <c r="C17" s="63" t="s">
        <v>201</v>
      </c>
      <c r="D17" s="130">
        <v>10.27</v>
      </c>
      <c r="E17" s="39">
        <v>2</v>
      </c>
      <c r="F17" s="58"/>
      <c r="G17" s="127"/>
      <c r="H17" s="114"/>
      <c r="I17" s="114"/>
      <c r="J17" s="112"/>
      <c r="K17" s="33"/>
      <c r="L17" s="33"/>
      <c r="M17" s="55" t="s">
        <v>37</v>
      </c>
      <c r="N17" s="38" t="str">
        <f>IF(E17=1,C17,(IF(E18=1,C18,(IF(E19=1,C19,(IF(E20=1,C20,1.3)))))))</f>
        <v>Glenn Sharrock </v>
      </c>
      <c r="O17" s="81">
        <v>14.27</v>
      </c>
      <c r="P17" s="61">
        <v>1</v>
      </c>
      <c r="Q17" s="33"/>
      <c r="R17" s="49"/>
      <c r="S17" s="49"/>
      <c r="T17" s="49"/>
      <c r="U17" s="49"/>
      <c r="V17" s="49"/>
    </row>
    <row r="18" spans="1:22" ht="18">
      <c r="A18" s="55" t="s">
        <v>37</v>
      </c>
      <c r="B18" s="61">
        <v>5</v>
      </c>
      <c r="C18" s="63" t="s">
        <v>185</v>
      </c>
      <c r="D18" s="131">
        <v>1.73</v>
      </c>
      <c r="E18" s="61">
        <v>3</v>
      </c>
      <c r="F18" s="58"/>
      <c r="G18" s="33"/>
      <c r="H18" s="33"/>
      <c r="I18" s="33"/>
      <c r="J18" s="33"/>
      <c r="K18" s="58"/>
      <c r="L18" s="33"/>
      <c r="M18" s="88" t="s">
        <v>48</v>
      </c>
      <c r="N18" s="38" t="str">
        <f>IF(E17=2,C17,(IF(E18=2,C18,(IF(E19=2,C19,(IF(E20=2,C20,2.3)))))))</f>
        <v>Mark Phelan </v>
      </c>
      <c r="O18" s="81">
        <v>7.5</v>
      </c>
      <c r="P18" s="61">
        <v>2</v>
      </c>
      <c r="Q18" s="33"/>
      <c r="R18" s="33"/>
      <c r="S18" s="33"/>
      <c r="T18" s="33"/>
      <c r="U18" s="33"/>
      <c r="V18" s="49"/>
    </row>
    <row r="19" spans="1:22" ht="18">
      <c r="A19" s="88" t="s">
        <v>48</v>
      </c>
      <c r="B19" s="61">
        <v>8</v>
      </c>
      <c r="C19" s="63" t="s">
        <v>186</v>
      </c>
      <c r="D19" s="131">
        <v>13</v>
      </c>
      <c r="E19" s="61">
        <v>1</v>
      </c>
      <c r="F19" s="58"/>
      <c r="G19" s="33"/>
      <c r="H19" s="33"/>
      <c r="I19" s="33"/>
      <c r="J19" s="33"/>
      <c r="K19" s="58"/>
      <c r="L19" s="33"/>
      <c r="M19" s="90" t="s">
        <v>49</v>
      </c>
      <c r="N19" s="38" t="str">
        <f>IF(K12=2,I12,(IF(K13=2,I13,(IF(K14=2,I14,(IF(K15=2,I15,2.6)))))))</f>
        <v>Wayne Roach</v>
      </c>
      <c r="O19" s="82">
        <v>3.6</v>
      </c>
      <c r="P19" s="62">
        <v>4</v>
      </c>
      <c r="Q19" s="33"/>
      <c r="R19" s="33"/>
      <c r="S19" s="33"/>
      <c r="T19" s="33"/>
      <c r="U19" s="33"/>
      <c r="V19" s="49"/>
    </row>
    <row r="20" spans="1:22" ht="18">
      <c r="A20" s="90" t="s">
        <v>49</v>
      </c>
      <c r="B20" s="62">
        <v>11</v>
      </c>
      <c r="C20" s="70">
        <v>11</v>
      </c>
      <c r="D20" s="134"/>
      <c r="E20" s="62"/>
      <c r="F20" s="58"/>
      <c r="G20" s="49"/>
      <c r="H20" s="49"/>
      <c r="I20" s="49"/>
      <c r="J20" s="49"/>
      <c r="K20" s="5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9"/>
    </row>
    <row r="21" spans="1:26" ht="18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33"/>
      <c r="N21" s="33"/>
      <c r="O21" s="33"/>
      <c r="P21" s="33"/>
      <c r="Q21" s="33"/>
      <c r="R21" s="33"/>
      <c r="S21" s="33"/>
      <c r="T21" s="33"/>
      <c r="U21" s="33"/>
      <c r="V21" s="49"/>
      <c r="X21" s="49"/>
      <c r="Y21" s="49"/>
      <c r="Z21" s="49"/>
    </row>
    <row r="22" spans="1:26" ht="1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8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8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8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8">
      <c r="A26" s="49"/>
      <c r="B26" s="49"/>
      <c r="C26" s="49"/>
      <c r="D26" s="49"/>
      <c r="E26" s="49"/>
      <c r="F26" s="49"/>
      <c r="G26" s="47"/>
      <c r="H26" s="47"/>
      <c r="I26" s="47"/>
      <c r="J26" s="47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1" ht="18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18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18">
      <c r="A29" s="47"/>
      <c r="B29" s="47"/>
      <c r="C29" s="47"/>
      <c r="D29" s="47"/>
      <c r="E29" s="47"/>
      <c r="F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apple</cp:lastModifiedBy>
  <cp:lastPrinted>2017-06-18T04:27:44Z</cp:lastPrinted>
  <dcterms:created xsi:type="dcterms:W3CDTF">2015-02-11T02:03:03Z</dcterms:created>
  <dcterms:modified xsi:type="dcterms:W3CDTF">2017-06-18T05:20:58Z</dcterms:modified>
  <cp:category/>
  <cp:version/>
  <cp:contentType/>
  <cp:contentStatus/>
</cp:coreProperties>
</file>